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ichaelkaiser/ALPL Dropbox/ALPL_CV_VAC_Calendars/"/>
    </mc:Choice>
  </mc:AlternateContent>
  <xr:revisionPtr revIDLastSave="0" documentId="8_{23D870D9-2A39-6D48-A1E2-F5B40013946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Vacation Calendar  " sheetId="2" r:id="rId1"/>
  </sheets>
  <definedNames>
    <definedName name="_xlnm.Print_Area" localSheetId="0">'Vacation Calendar  '!$A$1:$AJ$49</definedName>
  </definedNames>
  <calcPr calcId="191029" iterateDelta="252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6" i="2" l="1"/>
  <c r="C15" i="2"/>
  <c r="C9" i="2"/>
  <c r="AI18" i="2" s="1"/>
  <c r="AM10" i="2"/>
  <c r="C16" i="2" l="1"/>
  <c r="AM15" i="2"/>
  <c r="AM16" i="2"/>
  <c r="AM9" i="2" l="1"/>
  <c r="C10" i="2"/>
  <c r="AJ9" i="2"/>
  <c r="D10" i="2" l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D9" i="2"/>
  <c r="E9" i="2" s="1"/>
  <c r="X13" i="2" l="1"/>
  <c r="Y13" i="2" s="1"/>
  <c r="Z13" i="2" s="1"/>
  <c r="AA13" i="2" s="1"/>
  <c r="AB13" i="2" s="1"/>
  <c r="AC13" i="2" s="1"/>
  <c r="AD13" i="2" s="1"/>
  <c r="AE13" i="2" s="1"/>
  <c r="F9" i="2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B10" i="2" s="1"/>
  <c r="R9" i="2" l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l="1"/>
  <c r="AD9" i="2" s="1"/>
  <c r="AE9" i="2" s="1"/>
  <c r="AF9" i="2" s="1"/>
  <c r="AG9" i="2" s="1"/>
  <c r="C12" i="2" l="1"/>
  <c r="AJ12" i="2" s="1"/>
  <c r="D12" i="2" l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B13" i="2" s="1"/>
  <c r="R12" i="2" l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D15" i="2" l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B16" i="2" s="1"/>
  <c r="AJ15" i="2" l="1"/>
  <c r="R15" i="2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l="1"/>
  <c r="AD15" i="2" l="1"/>
  <c r="AE15" i="2" s="1"/>
  <c r="AF15" i="2" s="1"/>
  <c r="AG15" i="2" s="1"/>
  <c r="C18" i="2" s="1"/>
  <c r="D18" i="2" l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B19" i="2" s="1"/>
  <c r="AJ18" i="2"/>
  <c r="R18" i="2" l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C21" i="2" s="1"/>
  <c r="AJ21" i="2" l="1"/>
  <c r="AM12" i="2"/>
  <c r="D21" i="2"/>
  <c r="E21" i="2" s="1"/>
  <c r="F21" i="2" s="1"/>
  <c r="G21" i="2" s="1"/>
  <c r="H21" i="2" s="1"/>
  <c r="I21" i="2" s="1"/>
  <c r="J21" i="2" s="1"/>
  <c r="K21" i="2" s="1"/>
  <c r="L21" i="2" l="1"/>
  <c r="M21" i="2" s="1"/>
  <c r="N21" i="2" s="1"/>
  <c r="O21" i="2" s="1"/>
  <c r="AM13" i="2"/>
  <c r="P21" i="2" l="1"/>
  <c r="Q21" i="2" s="1"/>
  <c r="B22" i="2" s="1"/>
  <c r="R21" i="2" l="1"/>
  <c r="S21" i="2" s="1"/>
  <c r="T21" i="2" s="1"/>
  <c r="U21" i="2" s="1"/>
  <c r="V21" i="2" s="1"/>
  <c r="W21" i="2" s="1"/>
  <c r="X21" i="2" s="1"/>
  <c r="Y21" i="2" s="1"/>
  <c r="Z21" i="2" s="1"/>
  <c r="AA21" i="2" l="1"/>
  <c r="AB21" i="2" s="1"/>
  <c r="AC21" i="2" s="1"/>
  <c r="AD21" i="2" s="1"/>
  <c r="AE21" i="2" s="1"/>
  <c r="AF21" i="2" s="1"/>
  <c r="AG21" i="2" s="1"/>
  <c r="C24" i="2" s="1"/>
  <c r="AJ24" i="2" l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B25" i="2" s="1"/>
  <c r="R24" i="2" l="1"/>
  <c r="S24" i="2" s="1"/>
  <c r="T24" i="2" s="1"/>
  <c r="U24" i="2" s="1"/>
  <c r="V24" i="2" s="1"/>
  <c r="W24" i="2" s="1"/>
  <c r="X24" i="2" s="1"/>
  <c r="Y24" i="2" s="1"/>
  <c r="Z24" i="2" l="1"/>
  <c r="AA24" i="2" s="1"/>
  <c r="AB24" i="2" s="1"/>
  <c r="AC24" i="2" s="1"/>
  <c r="AD24" i="2" s="1"/>
  <c r="AE24" i="2" s="1"/>
  <c r="AF24" i="2" s="1"/>
  <c r="C27" i="2" s="1"/>
  <c r="AJ27" i="2" s="1"/>
  <c r="AM18" i="2"/>
  <c r="D27" i="2" l="1"/>
  <c r="E27" i="2" s="1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l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C30" i="2" s="1"/>
  <c r="D30" i="2" s="1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B28" i="2"/>
  <c r="AM19" i="2" l="1"/>
  <c r="B31" i="2"/>
  <c r="AJ30" i="2"/>
  <c r="R30" i="2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C33" i="2" s="1"/>
  <c r="AJ33" i="2" s="1"/>
  <c r="D33" i="2" l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B34" i="2" s="1"/>
  <c r="R33" i="2" l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C36" i="2" s="1"/>
  <c r="AJ36" i="2" s="1"/>
  <c r="D36" i="2" l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B37" i="2" s="1"/>
  <c r="R36" i="2" l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C39" i="2" l="1"/>
  <c r="AJ39" i="2" l="1"/>
  <c r="AM21" i="2"/>
  <c r="D39" i="2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B40" i="2" s="1"/>
  <c r="R39" i="2" l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C42" i="2" l="1"/>
  <c r="AJ42" i="2" s="1"/>
  <c r="D42" i="2" l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B43" i="2" s="1"/>
  <c r="R42" i="2" l="1"/>
  <c r="S42" i="2" s="1"/>
  <c r="T42" i="2" s="1"/>
  <c r="U42" i="2" s="1"/>
  <c r="V42" i="2" s="1"/>
  <c r="W42" i="2" s="1"/>
  <c r="X42" i="2" s="1"/>
  <c r="Y42" i="2" s="1"/>
  <c r="Z42" i="2" s="1"/>
  <c r="AA42" i="2" s="1"/>
  <c r="AB42" i="2" l="1"/>
  <c r="AM22" i="2"/>
  <c r="AC42" i="2" l="1"/>
  <c r="AD42" i="2" s="1"/>
  <c r="AE42" i="2" s="1"/>
  <c r="AF42" i="2" s="1"/>
  <c r="AG42" i="2" s="1"/>
  <c r="C45" i="2" s="1"/>
  <c r="AM25" i="2" s="1"/>
  <c r="AM24" i="2"/>
  <c r="D45" i="2" l="1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B46" i="2" s="1"/>
  <c r="AJ45" i="2"/>
  <c r="R45" i="2" l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C48" i="2" l="1"/>
  <c r="AJ48" i="2" s="1"/>
  <c r="D48" i="2" l="1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B49" i="2" s="1"/>
  <c r="R48" i="2" l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l="1"/>
  <c r="AD16" i="2" s="1"/>
  <c r="AE16" i="2" s="1"/>
  <c r="AF16" i="2" s="1"/>
  <c r="AG16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C25" i="2" s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C28" i="2" s="1"/>
  <c r="D28" i="2" s="1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C31" i="2" s="1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AC46" i="2" s="1"/>
  <c r="AD46" i="2" s="1"/>
  <c r="AE46" i="2" s="1"/>
  <c r="AF46" i="2" s="1"/>
  <c r="AG46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AC49" i="2" s="1"/>
  <c r="AD49" i="2" s="1"/>
  <c r="AE48" i="2"/>
  <c r="AE49" i="2"/>
</calcChain>
</file>

<file path=xl/sharedStrings.xml><?xml version="1.0" encoding="utf-8"?>
<sst xmlns="http://schemas.openxmlformats.org/spreadsheetml/2006/main" count="55" uniqueCount="51">
  <si>
    <t>Codes</t>
  </si>
  <si>
    <t>Deadline</t>
  </si>
  <si>
    <t>Schedule</t>
  </si>
  <si>
    <t>* O/T pay salary</t>
  </si>
  <si>
    <t>For Bids</t>
  </si>
  <si>
    <t xml:space="preserve"> 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</si>
  <si>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</si>
  <si>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</si>
  <si>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</si>
  <si>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</si>
  <si>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</si>
  <si>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</si>
  <si>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</si>
  <si>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</si>
  <si>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</si>
  <si>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</si>
  <si>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</si>
  <si>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</si>
  <si>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Roster Calendar</t>
  </si>
  <si>
    <t>Bid deadline last day of the month</t>
  </si>
  <si>
    <t>Issued</t>
  </si>
  <si>
    <t>30.Nov</t>
  </si>
  <si>
    <t>31.Dec</t>
  </si>
  <si>
    <t>31.Jan</t>
  </si>
  <si>
    <t>31.Mar</t>
  </si>
  <si>
    <t>30.Apr</t>
  </si>
  <si>
    <t>31.May</t>
  </si>
  <si>
    <t>30.Jun</t>
  </si>
  <si>
    <t>31.Jul</t>
  </si>
  <si>
    <t>31.Aug</t>
  </si>
  <si>
    <t>30.Sep</t>
  </si>
  <si>
    <t>31.Oct</t>
  </si>
  <si>
    <t>New Year</t>
  </si>
  <si>
    <t>Labour Day</t>
  </si>
  <si>
    <t>Europe Day</t>
  </si>
  <si>
    <t>Ascension</t>
  </si>
  <si>
    <t>Pentecost Monday</t>
  </si>
  <si>
    <t>National Holiday</t>
  </si>
  <si>
    <t>Assumption</t>
  </si>
  <si>
    <t>All Saints</t>
  </si>
  <si>
    <t>Christmas</t>
  </si>
  <si>
    <t>Boxing Day</t>
  </si>
  <si>
    <t>New Year (+1)</t>
  </si>
  <si>
    <t>Easter Mon</t>
  </si>
  <si>
    <t>Roster Publication last working day at least 14 days prior to the first day of the Roster Period</t>
  </si>
  <si>
    <t xml:space="preserve">Luxembourg Holidays: </t>
  </si>
  <si>
    <t xml:space="preserve">Colour </t>
  </si>
  <si>
    <t>Off day</t>
  </si>
  <si>
    <t>Vacation</t>
  </si>
  <si>
    <t>Voff</t>
  </si>
  <si>
    <t>Vers. 2.0.1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</si>
</sst>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"/>
    <numFmt numFmtId="165" formatCode="d\.mmm"/>
    <numFmt numFmtId="166" formatCode="mmm\."/>
    <numFmt numFmtId="167" formatCode="mmm\.yyyy"/>
    <numFmt numFmtId="168" formatCode="ddd"/>
    <numFmt numFmtId="169" formatCode="yyyy"/>
    <numFmt numFmtId="170" formatCode="&quot;*&quot;mmm\.yyyy"/>
    <numFmt numFmtId="171" formatCode="[$-F800]dddd\,\ mmmm\ dd\,\ yyyy"/>
    <numFmt numFmtId="172" formatCode="dd"/>
  </numFmts>
  <fonts count="24" x14ac:knownFonts="1">
    <font>
      <sz val="11"/>
      <color indexed="8"/>
      <name val="Helvetica Neue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b/>
      <i/>
      <sz val="20"/>
      <color indexed="9"/>
      <name val="Bookman Old Style"/>
      <family val="1"/>
    </font>
    <font>
      <b/>
      <i/>
      <sz val="12"/>
      <color indexed="9"/>
      <name val="Arial"/>
      <family val="2"/>
    </font>
    <font>
      <sz val="9"/>
      <color indexed="9"/>
      <name val="Times New Roman"/>
      <family val="1"/>
    </font>
    <font>
      <b/>
      <i/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sz val="10"/>
      <color indexed="9"/>
      <name val="Times New Roman"/>
      <family val="1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sz val="8"/>
      <name val="Helvetica Neue"/>
      <family val="2"/>
    </font>
    <font>
      <sz val="8"/>
      <color indexed="9"/>
      <name val="Times New Roman"/>
      <family val="1"/>
    </font>
    <font>
      <sz val="11"/>
      <color indexed="8"/>
      <name val="Helvetica Neue"/>
      <family val="2"/>
    </font>
    <font>
      <sz val="8"/>
      <color indexed="9"/>
      <name val="Arial"/>
      <family val="2"/>
    </font>
    <font>
      <sz val="8"/>
      <color indexed="8"/>
      <name val="Helvetica Neue"/>
      <family val="2"/>
    </font>
    <font>
      <sz val="8"/>
      <name val="Times New Roman"/>
      <family val="1"/>
    </font>
    <font>
      <b/>
      <i/>
      <sz val="20"/>
      <color indexed="9"/>
      <name val="Helvetica Neue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color theme="5" tint="-0.49998474074526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133">
    <xf numFmtId="0" fontId="0" fillId="0" borderId="0" xfId="0" applyAlignment="1"/>
    <xf numFmtId="0" fontId="1" fillId="0" borderId="0" xfId="0" applyNumberFormat="1" applyFont="1" applyAlignment="1"/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 applyAlignment="1"/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/>
    <xf numFmtId="164" fontId="1" fillId="0" borderId="0" xfId="0" applyNumberFormat="1" applyFont="1" applyBorder="1" applyAlignment="1"/>
    <xf numFmtId="167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66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7" fontId="1" fillId="2" borderId="0" xfId="0" applyNumberFormat="1" applyFont="1" applyFill="1" applyAlignment="1"/>
    <xf numFmtId="0" fontId="1" fillId="2" borderId="0" xfId="0" applyNumberFormat="1" applyFont="1" applyFill="1" applyAlignment="1"/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166" fontId="1" fillId="0" borderId="0" xfId="0" applyNumberFormat="1" applyFont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13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Border="1" applyAlignment="1"/>
    <xf numFmtId="0" fontId="15" fillId="0" borderId="0" xfId="0" applyFont="1" applyAlignment="1"/>
    <xf numFmtId="167" fontId="7" fillId="2" borderId="2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/>
    </xf>
    <xf numFmtId="170" fontId="5" fillId="2" borderId="1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171" fontId="1" fillId="0" borderId="0" xfId="0" applyNumberFormat="1" applyFont="1" applyAlignment="1">
      <alignment horizontal="left"/>
    </xf>
    <xf numFmtId="171" fontId="1" fillId="0" borderId="0" xfId="0" applyNumberFormat="1" applyFont="1" applyAlignment="1"/>
    <xf numFmtId="171" fontId="15" fillId="0" borderId="0" xfId="0" applyNumberFormat="1" applyFont="1" applyAlignment="1"/>
    <xf numFmtId="167" fontId="2" fillId="2" borderId="1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167" fontId="2" fillId="0" borderId="9" xfId="0" applyNumberFormat="1" applyFont="1" applyFill="1" applyBorder="1" applyAlignment="1">
      <alignment horizontal="center" vertical="center"/>
    </xf>
    <xf numFmtId="167" fontId="20" fillId="0" borderId="2" xfId="0" applyNumberFormat="1" applyFont="1" applyFill="1" applyBorder="1" applyAlignment="1">
      <alignment horizontal="center" vertical="center"/>
    </xf>
    <xf numFmtId="0" fontId="19" fillId="0" borderId="0" xfId="0" applyFont="1" applyAlignme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protection hidden="1"/>
    </xf>
    <xf numFmtId="14" fontId="18" fillId="0" borderId="0" xfId="0" applyNumberFormat="1" applyFont="1" applyAlignment="1" applyProtection="1">
      <protection hidden="1"/>
    </xf>
    <xf numFmtId="171" fontId="18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protection hidden="1"/>
    </xf>
    <xf numFmtId="0" fontId="1" fillId="0" borderId="0" xfId="0" applyNumberFormat="1" applyFont="1" applyAlignment="1" applyProtection="1">
      <protection hidden="1"/>
    </xf>
    <xf numFmtId="171" fontId="1" fillId="0" borderId="0" xfId="0" applyNumberFormat="1" applyFont="1" applyAlignment="1" applyProtection="1">
      <alignment horizontal="left"/>
      <protection hidden="1"/>
    </xf>
    <xf numFmtId="171" fontId="1" fillId="0" borderId="0" xfId="0" applyNumberFormat="1" applyFont="1" applyAlignment="1" applyProtection="1">
      <protection hidden="1"/>
    </xf>
    <xf numFmtId="164" fontId="2" fillId="4" borderId="2" xfId="0" applyNumberFormat="1" applyFont="1" applyFill="1" applyBorder="1" applyAlignment="1" applyProtection="1">
      <alignment horizontal="center"/>
      <protection hidden="1"/>
    </xf>
    <xf numFmtId="164" fontId="2" fillId="0" borderId="11" xfId="0" applyNumberFormat="1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16" fontId="2" fillId="0" borderId="0" xfId="0" applyNumberFormat="1" applyFont="1" applyFill="1" applyBorder="1" applyAlignment="1" applyProtection="1">
      <alignment horizontal="right"/>
      <protection hidden="1"/>
    </xf>
    <xf numFmtId="165" fontId="2" fillId="2" borderId="8" xfId="0" applyNumberFormat="1" applyFont="1" applyFill="1" applyBorder="1" applyAlignment="1" applyProtection="1">
      <alignment horizontal="center" vertical="center"/>
      <protection hidden="1"/>
    </xf>
    <xf numFmtId="168" fontId="12" fillId="0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11" xfId="0" applyNumberFormat="1" applyFont="1" applyFill="1" applyBorder="1" applyAlignment="1" applyProtection="1">
      <alignment horizontal="center" vertical="center"/>
      <protection hidden="1"/>
    </xf>
    <xf numFmtId="168" fontId="12" fillId="0" borderId="2" xfId="0" quotePrefix="1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Border="1" applyAlignment="1" applyProtection="1">
      <alignment vertical="center"/>
      <protection hidden="1"/>
    </xf>
    <xf numFmtId="164" fontId="2" fillId="0" borderId="10" xfId="0" applyNumberFormat="1" applyFont="1" applyFill="1" applyBorder="1" applyAlignment="1" applyProtection="1">
      <alignment horizontal="center" vertical="center"/>
      <protection hidden="1"/>
    </xf>
    <xf numFmtId="169" fontId="20" fillId="0" borderId="0" xfId="0" applyNumberFormat="1" applyFont="1" applyFill="1" applyBorder="1" applyAlignment="1" applyProtection="1">
      <alignment horizontal="center" vertical="center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165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Border="1" applyAlignment="1" applyProtection="1">
      <protection hidden="1"/>
    </xf>
    <xf numFmtId="168" fontId="14" fillId="0" borderId="2" xfId="0" applyNumberFormat="1" applyFont="1" applyFill="1" applyBorder="1" applyAlignment="1" applyProtection="1">
      <protection hidden="1"/>
    </xf>
    <xf numFmtId="168" fontId="12" fillId="0" borderId="10" xfId="0" applyNumberFormat="1" applyFont="1" applyFill="1" applyBorder="1" applyAlignment="1" applyProtection="1">
      <alignment horizontal="center"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9" xfId="0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Fill="1" applyBorder="1" applyAlignment="1" applyProtection="1">
      <alignment horizontal="center" vertical="center"/>
      <protection hidden="1"/>
    </xf>
    <xf numFmtId="172" fontId="2" fillId="0" borderId="0" xfId="0" applyNumberFormat="1" applyFont="1" applyFill="1" applyBorder="1" applyAlignment="1" applyProtection="1">
      <alignment horizontal="center" vertical="center"/>
      <protection hidden="1"/>
    </xf>
    <xf numFmtId="168" fontId="16" fillId="0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Alignment="1"/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164" fontId="20" fillId="0" borderId="2" xfId="0" applyNumberFormat="1" applyFont="1" applyFill="1" applyBorder="1" applyAlignment="1" applyProtection="1">
      <alignment horizontal="center" vertical="center"/>
      <protection hidden="1"/>
    </xf>
    <xf numFmtId="164" fontId="20" fillId="0" borderId="10" xfId="0" applyNumberFormat="1" applyFont="1" applyFill="1" applyBorder="1" applyAlignment="1" applyProtection="1">
      <alignment horizontal="center" vertical="center"/>
      <protection hidden="1"/>
    </xf>
    <xf numFmtId="172" fontId="20" fillId="0" borderId="12" xfId="0" applyNumberFormat="1" applyFont="1" applyFill="1" applyBorder="1" applyAlignment="1" applyProtection="1">
      <alignment horizontal="center" vertical="center"/>
      <protection hidden="1"/>
    </xf>
    <xf numFmtId="164" fontId="22" fillId="0" borderId="0" xfId="0" applyNumberFormat="1" applyFont="1" applyFill="1" applyBorder="1" applyAlignment="1" applyProtection="1">
      <alignment horizontal="center" vertical="center"/>
      <protection hidden="1"/>
    </xf>
    <xf numFmtId="168" fontId="20" fillId="0" borderId="1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Fill="1" applyBorder="1" applyAlignment="1" applyProtection="1">
      <alignment horizontal="center" vertical="center"/>
      <protection hidden="1"/>
    </xf>
    <xf numFmtId="168" fontId="23" fillId="0" borderId="2" xfId="0" applyNumberFormat="1" applyFont="1" applyFill="1" applyBorder="1" applyAlignment="1" applyProtection="1">
      <alignment horizontal="center"/>
      <protection hidden="1"/>
    </xf>
    <xf numFmtId="164" fontId="20" fillId="0" borderId="11" xfId="0" applyNumberFormat="1" applyFont="1" applyFill="1" applyBorder="1" applyAlignment="1" applyProtection="1">
      <alignment horizontal="center" vertical="center"/>
      <protection hidden="1"/>
    </xf>
    <xf numFmtId="168" fontId="16" fillId="0" borderId="10" xfId="0" applyNumberFormat="1" applyFont="1" applyFill="1" applyBorder="1" applyAlignment="1" applyProtection="1">
      <alignment horizontal="center" vertical="center"/>
      <protection hidden="1"/>
    </xf>
    <xf numFmtId="168" fontId="16" fillId="0" borderId="11" xfId="0" applyNumberFormat="1" applyFont="1" applyFill="1" applyBorder="1" applyAlignment="1" applyProtection="1">
      <alignment horizontal="center" vertical="center"/>
      <protection hidden="1"/>
    </xf>
    <xf numFmtId="164" fontId="20" fillId="4" borderId="2" xfId="0" applyNumberFormat="1" applyFont="1" applyFill="1" applyBorder="1" applyAlignment="1" applyProtection="1">
      <alignment horizontal="center" vertical="center"/>
      <protection hidden="1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Fill="1" applyBorder="1" applyAlignment="1" applyProtection="1">
      <alignment horizontal="center"/>
      <protection hidden="1"/>
    </xf>
    <xf numFmtId="0" fontId="5" fillId="2" borderId="10" xfId="0" applyNumberFormat="1" applyFont="1" applyFill="1" applyBorder="1" applyAlignment="1" applyProtection="1">
      <alignment horizontal="center" vertical="center"/>
      <protection hidden="1"/>
    </xf>
    <xf numFmtId="0" fontId="5" fillId="2" borderId="11" xfId="0" applyNumberFormat="1" applyFont="1" applyFill="1" applyBorder="1" applyAlignment="1" applyProtection="1">
      <alignment horizontal="center" vertical="center"/>
      <protection hidden="1"/>
    </xf>
    <xf numFmtId="167" fontId="2" fillId="2" borderId="8" xfId="0" applyNumberFormat="1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6" fontId="2" fillId="2" borderId="17" xfId="0" applyNumberFormat="1" applyFont="1" applyFill="1" applyBorder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right" vertical="center"/>
    </xf>
    <xf numFmtId="0" fontId="17" fillId="3" borderId="1" xfId="0" applyNumberFormat="1" applyFont="1" applyFill="1" applyBorder="1" applyAlignment="1">
      <alignment horizontal="right" vertical="center"/>
    </xf>
    <xf numFmtId="0" fontId="17" fillId="3" borderId="12" xfId="0" applyNumberFormat="1" applyFont="1" applyFill="1" applyBorder="1" applyAlignment="1">
      <alignment horizontal="right" vertical="center"/>
    </xf>
    <xf numFmtId="0" fontId="17" fillId="3" borderId="0" xfId="0" applyNumberFormat="1" applyFont="1" applyFill="1" applyBorder="1" applyAlignment="1">
      <alignment horizontal="right" vertical="center"/>
    </xf>
    <xf numFmtId="0" fontId="17" fillId="3" borderId="16" xfId="0" applyNumberFormat="1" applyFont="1" applyFill="1" applyBorder="1" applyAlignment="1">
      <alignment horizontal="right" vertical="center"/>
    </xf>
    <xf numFmtId="0" fontId="17" fillId="3" borderId="14" xfId="0" applyNumberFormat="1" applyFont="1" applyFill="1" applyBorder="1" applyAlignment="1">
      <alignment horizontal="right" vertical="center"/>
    </xf>
    <xf numFmtId="0" fontId="17" fillId="3" borderId="1" xfId="0" applyNumberFormat="1" applyFont="1" applyFill="1" applyBorder="1" applyAlignment="1" applyProtection="1">
      <alignment horizontal="left" vertical="center" indent="1"/>
      <protection locked="0"/>
    </xf>
    <xf numFmtId="0" fontId="17" fillId="3" borderId="4" xfId="0" applyNumberFormat="1" applyFont="1" applyFill="1" applyBorder="1" applyAlignment="1" applyProtection="1">
      <alignment horizontal="left" vertical="center" indent="1"/>
      <protection locked="0"/>
    </xf>
    <xf numFmtId="0" fontId="17" fillId="3" borderId="0" xfId="0" applyNumberFormat="1" applyFont="1" applyFill="1" applyBorder="1" applyAlignment="1" applyProtection="1">
      <alignment horizontal="left" vertical="center" indent="1"/>
      <protection locked="0"/>
    </xf>
    <xf numFmtId="0" fontId="17" fillId="3" borderId="13" xfId="0" applyNumberFormat="1" applyFont="1" applyFill="1" applyBorder="1" applyAlignment="1" applyProtection="1">
      <alignment horizontal="left" vertical="center" indent="1"/>
      <protection locked="0"/>
    </xf>
    <xf numFmtId="0" fontId="17" fillId="3" borderId="14" xfId="0" applyNumberFormat="1" applyFont="1" applyFill="1" applyBorder="1" applyAlignment="1" applyProtection="1">
      <alignment horizontal="left" vertical="center" indent="1"/>
      <protection locked="0"/>
    </xf>
    <xf numFmtId="0" fontId="17" fillId="3" borderId="15" xfId="0" applyNumberFormat="1" applyFont="1" applyFill="1" applyBorder="1" applyAlignment="1" applyProtection="1">
      <alignment horizontal="left" vertical="center" indent="1"/>
      <protection locked="0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</cellXfs>
  <cellStyles count="3">
    <cellStyle name="Besuchter Hyperlink" xfId="2" builtinId="9" hidden="1"/>
    <cellStyle name="Link" xfId="1" builtinId="8" hidden="1"/>
    <cellStyle name="Standard" xfId="0" builtinId="0"/>
  </cellStyles>
  <dxfs count="9"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CCCCC"/>
      <rgbColor rgb="00FFFFFF"/>
      <rgbColor rgb="009A9A9A"/>
      <rgbColor rgb="00CECECE"/>
      <rgbColor rgb="00020202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264160</xdr:colOff>
      <xdr:row>0</xdr:row>
      <xdr:rowOff>0</xdr:rowOff>
    </xdr:from>
    <xdr:to>
      <xdr:col>35</xdr:col>
      <xdr:colOff>271900</xdr:colOff>
      <xdr:row>4</xdr:row>
      <xdr:rowOff>131390</xdr:rowOff>
    </xdr:to>
    <xdr:pic>
      <xdr:nvPicPr>
        <xdr:cNvPr id="5" name="Bild 4" descr="ALPL_4c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5760" y="0"/>
          <a:ext cx="800220" cy="75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W52"/>
  <sheetViews>
    <sheetView showGridLines="0" showRowColHeaders="0" showZeros="0" tabSelected="1" showRuler="0" topLeftCell="B1" zoomScale="120" zoomScaleNormal="120" zoomScaleSheetLayoutView="100" zoomScalePageLayoutView="130" workbookViewId="0">
      <selection activeCell="B1" sqref="B1"/>
    </sheetView>
  </sheetViews>
  <sheetFormatPr baseColWidth="10" defaultColWidth="11" defaultRowHeight="20" customHeight="1" x14ac:dyDescent="0.15"/>
  <cols>
    <col min="1" max="1" width="0.1640625" style="1" customWidth="1"/>
    <col min="2" max="2" width="8.6640625" style="4" customWidth="1"/>
    <col min="3" max="3" width="3.83203125" style="28" bestFit="1" customWidth="1"/>
    <col min="4" max="4" width="3.6640625" style="1" customWidth="1"/>
    <col min="5" max="11" width="3.33203125" style="1" customWidth="1"/>
    <col min="12" max="15" width="3.83203125" style="1" bestFit="1" customWidth="1"/>
    <col min="16" max="29" width="3.33203125" style="1" customWidth="1"/>
    <col min="30" max="30" width="3.83203125" style="1" bestFit="1" customWidth="1"/>
    <col min="31" max="31" width="4.33203125" style="1" bestFit="1" customWidth="1"/>
    <col min="32" max="32" width="3.33203125" style="1" customWidth="1"/>
    <col min="33" max="33" width="3.6640625" style="3" customWidth="1"/>
    <col min="34" max="34" width="1.1640625" style="1" customWidth="1"/>
    <col min="35" max="35" width="9.1640625" style="2" customWidth="1"/>
    <col min="36" max="36" width="9.33203125" style="2" customWidth="1"/>
    <col min="37" max="37" width="5" style="1" customWidth="1"/>
    <col min="38" max="38" width="19.6640625" style="1" customWidth="1"/>
    <col min="39" max="39" width="25.33203125" style="1" customWidth="1"/>
    <col min="40" max="257" width="10.33203125" style="1" customWidth="1"/>
  </cols>
  <sheetData>
    <row r="1" spans="1:257" ht="13" customHeight="1" x14ac:dyDescent="0.15">
      <c r="B1" s="41" t="s">
        <v>50</v>
      </c>
      <c r="C1" s="1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1"/>
      <c r="AH1" s="12"/>
      <c r="AI1" s="13"/>
      <c r="AJ1" s="13"/>
      <c r="AK1" s="6"/>
    </row>
    <row r="2" spans="1:257" ht="12" customHeight="1" x14ac:dyDescent="0.3">
      <c r="B2" s="45" t="s">
        <v>46</v>
      </c>
      <c r="C2" s="115" t="s">
        <v>0</v>
      </c>
      <c r="D2" s="116"/>
      <c r="E2" s="14"/>
      <c r="F2" s="119" t="s">
        <v>18</v>
      </c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5">
        <v>2027</v>
      </c>
      <c r="V2" s="125"/>
      <c r="W2" s="125"/>
      <c r="X2" s="125"/>
      <c r="Y2" s="125"/>
      <c r="Z2" s="125"/>
      <c r="AA2" s="125"/>
      <c r="AB2" s="125"/>
      <c r="AC2" s="125"/>
      <c r="AD2" s="125"/>
      <c r="AE2" s="126"/>
      <c r="AF2" s="10"/>
      <c r="AG2" s="11"/>
      <c r="AH2" s="15"/>
      <c r="AI2" s="16"/>
      <c r="AJ2" s="13"/>
      <c r="AK2" s="6"/>
    </row>
    <row r="3" spans="1:257" ht="12" customHeight="1" x14ac:dyDescent="0.15">
      <c r="B3" s="47" t="s">
        <v>48</v>
      </c>
      <c r="C3" s="117" t="s">
        <v>49</v>
      </c>
      <c r="D3" s="118"/>
      <c r="E3" s="10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8"/>
      <c r="AF3" s="10"/>
      <c r="AG3" s="11"/>
      <c r="AH3" s="12"/>
      <c r="AI3" s="13"/>
      <c r="AJ3" s="13"/>
      <c r="AK3" s="6"/>
      <c r="AL3" s="6"/>
    </row>
    <row r="4" spans="1:257" ht="12" customHeight="1" thickBot="1" x14ac:dyDescent="0.2">
      <c r="B4" s="48" t="s">
        <v>47</v>
      </c>
      <c r="C4" s="131"/>
      <c r="D4" s="132"/>
      <c r="E4" s="10"/>
      <c r="F4" s="123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30"/>
      <c r="AF4" s="10"/>
      <c r="AG4" s="11"/>
      <c r="AH4" s="12"/>
      <c r="AI4" s="13"/>
      <c r="AJ4" s="13"/>
      <c r="AK4" s="6"/>
    </row>
    <row r="5" spans="1:257" ht="13" customHeight="1" x14ac:dyDescent="0.15">
      <c r="B5" s="8"/>
      <c r="C5" s="46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17"/>
      <c r="AI5" s="18"/>
      <c r="AJ5" s="18"/>
      <c r="AK5" s="6"/>
    </row>
    <row r="6" spans="1:257" ht="12" customHeight="1" x14ac:dyDescent="0.15">
      <c r="B6" s="105" t="s">
        <v>3</v>
      </c>
      <c r="C6" s="19"/>
      <c r="D6" s="107" t="s">
        <v>19</v>
      </c>
      <c r="E6" s="108"/>
      <c r="F6" s="108"/>
      <c r="G6" s="108"/>
      <c r="H6" s="108"/>
      <c r="I6" s="108"/>
      <c r="J6" s="108"/>
      <c r="K6" s="108"/>
      <c r="L6" s="108"/>
      <c r="M6" s="111" t="s">
        <v>44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2"/>
      <c r="AH6" s="20"/>
      <c r="AI6" s="37" t="s">
        <v>1</v>
      </c>
      <c r="AJ6" s="35" t="s">
        <v>2</v>
      </c>
      <c r="AK6" s="6"/>
      <c r="AL6" s="49" t="s">
        <v>45</v>
      </c>
      <c r="AM6" s="50">
        <f>U2</f>
        <v>2027</v>
      </c>
    </row>
    <row r="7" spans="1:257" ht="13.25" customHeight="1" x14ac:dyDescent="0.15">
      <c r="B7" s="106"/>
      <c r="C7" s="19"/>
      <c r="D7" s="109"/>
      <c r="E7" s="110"/>
      <c r="F7" s="110"/>
      <c r="G7" s="110"/>
      <c r="H7" s="110"/>
      <c r="I7" s="110"/>
      <c r="J7" s="110"/>
      <c r="K7" s="110"/>
      <c r="L7" s="110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4"/>
      <c r="AH7" s="20"/>
      <c r="AI7" s="38" t="s">
        <v>4</v>
      </c>
      <c r="AJ7" s="36" t="s">
        <v>20</v>
      </c>
      <c r="AK7" s="6"/>
      <c r="AL7" s="51"/>
      <c r="AM7" s="52"/>
    </row>
    <row r="8" spans="1:257" ht="9.75" customHeight="1" x14ac:dyDescent="0.15">
      <c r="B8" s="9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9"/>
      <c r="AH8" s="12"/>
      <c r="AI8" s="13"/>
      <c r="AJ8" s="13"/>
      <c r="AK8" s="6"/>
      <c r="AL8" s="51"/>
      <c r="AM8" s="52"/>
    </row>
    <row r="9" spans="1:257" ht="12.75" customHeight="1" x14ac:dyDescent="0.15">
      <c r="B9" s="39" t="s">
        <v>6</v>
      </c>
      <c r="C9" s="58">
        <f>DATE(U2,1,1)</f>
        <v>46388</v>
      </c>
      <c r="D9" s="59">
        <f>C9+1</f>
        <v>46389</v>
      </c>
      <c r="E9" s="60">
        <f>D9+1</f>
        <v>46390</v>
      </c>
      <c r="F9" s="60">
        <f>E9+1</f>
        <v>46391</v>
      </c>
      <c r="G9" s="60">
        <f t="shared" ref="G9:AE10" si="0">F9+1</f>
        <v>46392</v>
      </c>
      <c r="H9" s="60">
        <f t="shared" si="0"/>
        <v>46393</v>
      </c>
      <c r="I9" s="60">
        <f t="shared" si="0"/>
        <v>46394</v>
      </c>
      <c r="J9" s="60">
        <f t="shared" si="0"/>
        <v>46395</v>
      </c>
      <c r="K9" s="60">
        <f t="shared" si="0"/>
        <v>46396</v>
      </c>
      <c r="L9" s="60">
        <f t="shared" si="0"/>
        <v>46397</v>
      </c>
      <c r="M9" s="60">
        <f t="shared" si="0"/>
        <v>46398</v>
      </c>
      <c r="N9" s="60">
        <f t="shared" si="0"/>
        <v>46399</v>
      </c>
      <c r="O9" s="60">
        <f t="shared" si="0"/>
        <v>46400</v>
      </c>
      <c r="P9" s="60">
        <f t="shared" si="0"/>
        <v>46401</v>
      </c>
      <c r="Q9" s="60">
        <f t="shared" si="0"/>
        <v>46402</v>
      </c>
      <c r="R9" s="60">
        <f t="shared" si="0"/>
        <v>46403</v>
      </c>
      <c r="S9" s="60">
        <f t="shared" si="0"/>
        <v>46404</v>
      </c>
      <c r="T9" s="60">
        <f t="shared" si="0"/>
        <v>46405</v>
      </c>
      <c r="U9" s="60">
        <f t="shared" si="0"/>
        <v>46406</v>
      </c>
      <c r="V9" s="60">
        <f t="shared" si="0"/>
        <v>46407</v>
      </c>
      <c r="W9" s="60">
        <f t="shared" si="0"/>
        <v>46408</v>
      </c>
      <c r="X9" s="60">
        <f t="shared" si="0"/>
        <v>46409</v>
      </c>
      <c r="Y9" s="60">
        <f t="shared" si="0"/>
        <v>46410</v>
      </c>
      <c r="Z9" s="60">
        <f t="shared" si="0"/>
        <v>46411</v>
      </c>
      <c r="AA9" s="60">
        <f t="shared" si="0"/>
        <v>46412</v>
      </c>
      <c r="AB9" s="60">
        <f t="shared" si="0"/>
        <v>46413</v>
      </c>
      <c r="AC9" s="60">
        <f t="shared" si="0"/>
        <v>46414</v>
      </c>
      <c r="AD9" s="60">
        <f t="shared" si="0"/>
        <v>46415</v>
      </c>
      <c r="AE9" s="60">
        <f t="shared" si="0"/>
        <v>46416</v>
      </c>
      <c r="AF9" s="60">
        <f>AE9+1</f>
        <v>46417</v>
      </c>
      <c r="AG9" s="60">
        <f>AF9+1</f>
        <v>46418</v>
      </c>
      <c r="AH9" s="61"/>
      <c r="AI9" s="62" t="s">
        <v>21</v>
      </c>
      <c r="AJ9" s="62">
        <f>WORKDAY(C9-14+1,-1)</f>
        <v>46374</v>
      </c>
      <c r="AK9" s="6"/>
      <c r="AL9" s="51" t="s">
        <v>32</v>
      </c>
      <c r="AM9" s="53">
        <f>C9</f>
        <v>46388</v>
      </c>
    </row>
    <row r="10" spans="1:257" s="30" customFormat="1" ht="13" customHeight="1" x14ac:dyDescent="0.15">
      <c r="A10" s="1"/>
      <c r="B10" s="40">
        <f>Q9+60</f>
        <v>46462</v>
      </c>
      <c r="C10" s="63">
        <f>WEEKDAY(C9)</f>
        <v>6</v>
      </c>
      <c r="D10" s="64">
        <f>C10+1</f>
        <v>7</v>
      </c>
      <c r="E10" s="65">
        <f t="shared" ref="E10:F10" si="1">D10+1</f>
        <v>8</v>
      </c>
      <c r="F10" s="63">
        <f t="shared" si="1"/>
        <v>9</v>
      </c>
      <c r="G10" s="63">
        <f t="shared" si="0"/>
        <v>10</v>
      </c>
      <c r="H10" s="63">
        <f t="shared" si="0"/>
        <v>11</v>
      </c>
      <c r="I10" s="63">
        <f t="shared" si="0"/>
        <v>12</v>
      </c>
      <c r="J10" s="63">
        <f t="shared" si="0"/>
        <v>13</v>
      </c>
      <c r="K10" s="63">
        <f t="shared" si="0"/>
        <v>14</v>
      </c>
      <c r="L10" s="63">
        <f t="shared" si="0"/>
        <v>15</v>
      </c>
      <c r="M10" s="63">
        <f t="shared" si="0"/>
        <v>16</v>
      </c>
      <c r="N10" s="63">
        <f t="shared" si="0"/>
        <v>17</v>
      </c>
      <c r="O10" s="63">
        <f t="shared" si="0"/>
        <v>18</v>
      </c>
      <c r="P10" s="63">
        <f t="shared" si="0"/>
        <v>19</v>
      </c>
      <c r="Q10" s="63">
        <f t="shared" si="0"/>
        <v>20</v>
      </c>
      <c r="R10" s="63">
        <f t="shared" si="0"/>
        <v>21</v>
      </c>
      <c r="S10" s="63">
        <f t="shared" si="0"/>
        <v>22</v>
      </c>
      <c r="T10" s="63">
        <f t="shared" si="0"/>
        <v>23</v>
      </c>
      <c r="U10" s="63">
        <f t="shared" si="0"/>
        <v>24</v>
      </c>
      <c r="V10" s="63">
        <f t="shared" si="0"/>
        <v>25</v>
      </c>
      <c r="W10" s="63">
        <f t="shared" si="0"/>
        <v>26</v>
      </c>
      <c r="X10" s="63">
        <f t="shared" si="0"/>
        <v>27</v>
      </c>
      <c r="Y10" s="63">
        <f t="shared" si="0"/>
        <v>28</v>
      </c>
      <c r="Z10" s="63">
        <f t="shared" si="0"/>
        <v>29</v>
      </c>
      <c r="AA10" s="63">
        <f t="shared" si="0"/>
        <v>30</v>
      </c>
      <c r="AB10" s="63">
        <f t="shared" si="0"/>
        <v>31</v>
      </c>
      <c r="AC10" s="63">
        <f t="shared" si="0"/>
        <v>32</v>
      </c>
      <c r="AD10" s="63">
        <f t="shared" si="0"/>
        <v>33</v>
      </c>
      <c r="AE10" s="63">
        <f t="shared" si="0"/>
        <v>34</v>
      </c>
      <c r="AF10" s="63">
        <f t="shared" ref="AF10:AG10" si="2">AE10+1</f>
        <v>35</v>
      </c>
      <c r="AG10" s="63">
        <f t="shared" si="2"/>
        <v>36</v>
      </c>
      <c r="AH10" s="66"/>
      <c r="AI10" s="103"/>
      <c r="AJ10" s="104"/>
      <c r="AK10" s="6"/>
      <c r="AL10" s="54" t="s">
        <v>43</v>
      </c>
      <c r="AM10" s="53">
        <f>EasterDate(AM6)+1</f>
        <v>46475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9" customHeight="1" x14ac:dyDescent="0.15">
      <c r="B11" s="21"/>
      <c r="C11" s="67"/>
      <c r="D11" s="67"/>
      <c r="E11" s="67"/>
      <c r="F11" s="67"/>
      <c r="G11" s="67"/>
      <c r="H11" s="67"/>
      <c r="I11" s="66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86"/>
      <c r="X11" s="86"/>
      <c r="Y11" s="86"/>
      <c r="Z11" s="86"/>
      <c r="AA11" s="86"/>
      <c r="AB11" s="86"/>
      <c r="AC11" s="86"/>
      <c r="AD11" s="86"/>
      <c r="AE11" s="67"/>
      <c r="AF11" s="67"/>
      <c r="AG11" s="68"/>
      <c r="AH11" s="66"/>
      <c r="AI11" s="69"/>
      <c r="AJ11" s="70"/>
      <c r="AK11" s="6"/>
      <c r="AL11" s="55"/>
      <c r="AM11" s="56"/>
    </row>
    <row r="12" spans="1:257" ht="12" customHeight="1" x14ac:dyDescent="0.15">
      <c r="B12" s="34" t="s">
        <v>17</v>
      </c>
      <c r="C12" s="60">
        <f>AG9+1</f>
        <v>46419</v>
      </c>
      <c r="D12" s="60">
        <f>C12+1</f>
        <v>46420</v>
      </c>
      <c r="E12" s="60">
        <f t="shared" ref="E12:AD12" si="3">D12+1</f>
        <v>46421</v>
      </c>
      <c r="F12" s="60">
        <f t="shared" si="3"/>
        <v>46422</v>
      </c>
      <c r="G12" s="60">
        <f t="shared" si="3"/>
        <v>46423</v>
      </c>
      <c r="H12" s="60">
        <f t="shared" si="3"/>
        <v>46424</v>
      </c>
      <c r="I12" s="60">
        <f t="shared" si="3"/>
        <v>46425</v>
      </c>
      <c r="J12" s="60">
        <f t="shared" si="3"/>
        <v>46426</v>
      </c>
      <c r="K12" s="60">
        <f t="shared" si="3"/>
        <v>46427</v>
      </c>
      <c r="L12" s="60">
        <f t="shared" si="3"/>
        <v>46428</v>
      </c>
      <c r="M12" s="60">
        <f t="shared" si="3"/>
        <v>46429</v>
      </c>
      <c r="N12" s="60">
        <f t="shared" si="3"/>
        <v>46430</v>
      </c>
      <c r="O12" s="60">
        <f t="shared" si="3"/>
        <v>46431</v>
      </c>
      <c r="P12" s="60">
        <f t="shared" si="3"/>
        <v>46432</v>
      </c>
      <c r="Q12" s="60">
        <f t="shared" si="3"/>
        <v>46433</v>
      </c>
      <c r="R12" s="60">
        <f t="shared" si="3"/>
        <v>46434</v>
      </c>
      <c r="S12" s="60">
        <f t="shared" si="3"/>
        <v>46435</v>
      </c>
      <c r="T12" s="87">
        <f t="shared" si="3"/>
        <v>46436</v>
      </c>
      <c r="U12" s="87">
        <f t="shared" si="3"/>
        <v>46437</v>
      </c>
      <c r="V12" s="87">
        <f t="shared" si="3"/>
        <v>46438</v>
      </c>
      <c r="W12" s="87">
        <f t="shared" si="3"/>
        <v>46439</v>
      </c>
      <c r="X12" s="87">
        <f t="shared" si="3"/>
        <v>46440</v>
      </c>
      <c r="Y12" s="87">
        <f t="shared" si="3"/>
        <v>46441</v>
      </c>
      <c r="Z12" s="87">
        <f t="shared" si="3"/>
        <v>46442</v>
      </c>
      <c r="AA12" s="87">
        <f t="shared" si="3"/>
        <v>46443</v>
      </c>
      <c r="AB12" s="87">
        <f t="shared" si="3"/>
        <v>46444</v>
      </c>
      <c r="AC12" s="87">
        <f t="shared" si="3"/>
        <v>46445</v>
      </c>
      <c r="AD12" s="88">
        <f t="shared" si="3"/>
        <v>46446</v>
      </c>
      <c r="AE12" s="89" t="str">
        <f>IF(DAY(DATE(YEAR(C9),3,1)-1)=29,AD12+1, "")</f>
        <v/>
      </c>
      <c r="AF12" s="72"/>
      <c r="AG12" s="90"/>
      <c r="AH12" s="61"/>
      <c r="AI12" s="62" t="s">
        <v>22</v>
      </c>
      <c r="AJ12" s="62">
        <f>WORKDAY(C12-14+1,-1)</f>
        <v>46405</v>
      </c>
      <c r="AK12" s="6"/>
      <c r="AL12" s="51" t="s">
        <v>33</v>
      </c>
      <c r="AM12" s="53">
        <f>C21</f>
        <v>46508</v>
      </c>
    </row>
    <row r="13" spans="1:257" s="30" customFormat="1" ht="12" customHeight="1" x14ac:dyDescent="0.15">
      <c r="A13" s="1"/>
      <c r="B13" s="40">
        <f>Q12+60</f>
        <v>46493</v>
      </c>
      <c r="C13" s="63">
        <f>AG10+1</f>
        <v>37</v>
      </c>
      <c r="D13" s="63">
        <f>C13+1</f>
        <v>38</v>
      </c>
      <c r="E13" s="63">
        <f t="shared" ref="E13:AC13" si="4">D13+1</f>
        <v>39</v>
      </c>
      <c r="F13" s="63">
        <f t="shared" si="4"/>
        <v>40</v>
      </c>
      <c r="G13" s="63">
        <f t="shared" si="4"/>
        <v>41</v>
      </c>
      <c r="H13" s="63">
        <f t="shared" si="4"/>
        <v>42</v>
      </c>
      <c r="I13" s="63">
        <f t="shared" si="4"/>
        <v>43</v>
      </c>
      <c r="J13" s="63">
        <f t="shared" si="4"/>
        <v>44</v>
      </c>
      <c r="K13" s="63">
        <f t="shared" si="4"/>
        <v>45</v>
      </c>
      <c r="L13" s="63">
        <f t="shared" si="4"/>
        <v>46</v>
      </c>
      <c r="M13" s="63">
        <f t="shared" si="4"/>
        <v>47</v>
      </c>
      <c r="N13" s="63">
        <f t="shared" si="4"/>
        <v>48</v>
      </c>
      <c r="O13" s="63">
        <f t="shared" si="4"/>
        <v>49</v>
      </c>
      <c r="P13" s="63">
        <f t="shared" si="4"/>
        <v>50</v>
      </c>
      <c r="Q13" s="63">
        <f t="shared" si="4"/>
        <v>51</v>
      </c>
      <c r="R13" s="63">
        <f t="shared" si="4"/>
        <v>52</v>
      </c>
      <c r="S13" s="63">
        <f t="shared" si="4"/>
        <v>53</v>
      </c>
      <c r="T13" s="83">
        <f t="shared" si="4"/>
        <v>54</v>
      </c>
      <c r="U13" s="83">
        <f t="shared" si="4"/>
        <v>55</v>
      </c>
      <c r="V13" s="83">
        <f t="shared" si="4"/>
        <v>56</v>
      </c>
      <c r="W13" s="83">
        <f t="shared" si="4"/>
        <v>57</v>
      </c>
      <c r="X13" s="83">
        <f>W13+1</f>
        <v>58</v>
      </c>
      <c r="Y13" s="83">
        <f t="shared" si="4"/>
        <v>59</v>
      </c>
      <c r="Z13" s="83">
        <f t="shared" si="4"/>
        <v>60</v>
      </c>
      <c r="AA13" s="83">
        <f t="shared" si="4"/>
        <v>61</v>
      </c>
      <c r="AB13" s="83">
        <f t="shared" si="4"/>
        <v>62</v>
      </c>
      <c r="AC13" s="83">
        <f t="shared" si="4"/>
        <v>63</v>
      </c>
      <c r="AD13" s="83">
        <f>AC13+1</f>
        <v>64</v>
      </c>
      <c r="AE13" s="91" t="str">
        <f>IF(DAY(DATE(YEAR(C9),3,1)-1)=29,AD13+1, "")</f>
        <v/>
      </c>
      <c r="AF13" s="92"/>
      <c r="AG13" s="93"/>
      <c r="AH13" s="66"/>
      <c r="AI13" s="103"/>
      <c r="AJ13" s="104"/>
      <c r="AK13" s="6"/>
      <c r="AL13" s="51" t="s">
        <v>34</v>
      </c>
      <c r="AM13" s="53">
        <f>K21</f>
        <v>46516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9.5" customHeight="1" x14ac:dyDescent="0.15">
      <c r="B14" s="21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66"/>
      <c r="AI14" s="69"/>
      <c r="AJ14" s="69"/>
      <c r="AK14" s="6"/>
      <c r="AL14" s="55"/>
      <c r="AM14" s="57"/>
    </row>
    <row r="15" spans="1:257" ht="14" customHeight="1" x14ac:dyDescent="0.15">
      <c r="B15" s="34" t="s">
        <v>7</v>
      </c>
      <c r="C15" s="102">
        <f>DATE(U2,3,1)</f>
        <v>46447</v>
      </c>
      <c r="D15" s="60">
        <f>C15+1</f>
        <v>46448</v>
      </c>
      <c r="E15" s="60">
        <f t="shared" ref="E15:AG15" si="5">D15+1</f>
        <v>46449</v>
      </c>
      <c r="F15" s="60">
        <f t="shared" si="5"/>
        <v>46450</v>
      </c>
      <c r="G15" s="60">
        <f t="shared" si="5"/>
        <v>46451</v>
      </c>
      <c r="H15" s="60">
        <f t="shared" si="5"/>
        <v>46452</v>
      </c>
      <c r="I15" s="60">
        <f t="shared" si="5"/>
        <v>46453</v>
      </c>
      <c r="J15" s="60">
        <f t="shared" si="5"/>
        <v>46454</v>
      </c>
      <c r="K15" s="60">
        <f t="shared" si="5"/>
        <v>46455</v>
      </c>
      <c r="L15" s="60">
        <f t="shared" si="5"/>
        <v>46456</v>
      </c>
      <c r="M15" s="60">
        <f t="shared" si="5"/>
        <v>46457</v>
      </c>
      <c r="N15" s="60">
        <f t="shared" si="5"/>
        <v>46458</v>
      </c>
      <c r="O15" s="60">
        <f t="shared" si="5"/>
        <v>46459</v>
      </c>
      <c r="P15" s="60">
        <f t="shared" si="5"/>
        <v>46460</v>
      </c>
      <c r="Q15" s="60">
        <f t="shared" si="5"/>
        <v>46461</v>
      </c>
      <c r="R15" s="60">
        <f t="shared" si="5"/>
        <v>46462</v>
      </c>
      <c r="S15" s="60">
        <f t="shared" si="5"/>
        <v>46463</v>
      </c>
      <c r="T15" s="87">
        <f t="shared" si="5"/>
        <v>46464</v>
      </c>
      <c r="U15" s="87">
        <f t="shared" si="5"/>
        <v>46465</v>
      </c>
      <c r="V15" s="87">
        <f t="shared" si="5"/>
        <v>46466</v>
      </c>
      <c r="W15" s="87">
        <f t="shared" si="5"/>
        <v>46467</v>
      </c>
      <c r="X15" s="87">
        <f t="shared" si="5"/>
        <v>46468</v>
      </c>
      <c r="Y15" s="87">
        <f t="shared" si="5"/>
        <v>46469</v>
      </c>
      <c r="Z15" s="87">
        <f t="shared" si="5"/>
        <v>46470</v>
      </c>
      <c r="AA15" s="87">
        <f t="shared" si="5"/>
        <v>46471</v>
      </c>
      <c r="AB15" s="87">
        <f t="shared" si="5"/>
        <v>46472</v>
      </c>
      <c r="AC15" s="87">
        <f>AB15+1</f>
        <v>46473</v>
      </c>
      <c r="AD15" s="87">
        <f t="shared" si="5"/>
        <v>46474</v>
      </c>
      <c r="AE15" s="87">
        <f t="shared" si="5"/>
        <v>46475</v>
      </c>
      <c r="AF15" s="87">
        <f t="shared" si="5"/>
        <v>46476</v>
      </c>
      <c r="AG15" s="87">
        <f t="shared" si="5"/>
        <v>46477</v>
      </c>
      <c r="AH15" s="61"/>
      <c r="AI15" s="62" t="s">
        <v>23</v>
      </c>
      <c r="AJ15" s="74">
        <f>WORKDAY(C15-14+1,-1)</f>
        <v>46433</v>
      </c>
      <c r="AK15" s="7"/>
      <c r="AL15" s="51" t="s">
        <v>35</v>
      </c>
      <c r="AM15" s="53">
        <f>AM10+38</f>
        <v>46513</v>
      </c>
    </row>
    <row r="16" spans="1:257" s="33" customFormat="1" ht="13" customHeight="1" x14ac:dyDescent="0.15">
      <c r="A16" s="31"/>
      <c r="B16" s="40">
        <f>Q15+60</f>
        <v>46521</v>
      </c>
      <c r="C16" s="63">
        <f>WEEKDAY(C15)</f>
        <v>2</v>
      </c>
      <c r="D16" s="63">
        <f>C16+1</f>
        <v>3</v>
      </c>
      <c r="E16" s="63">
        <f t="shared" ref="E16:AF16" si="6">D16+1</f>
        <v>4</v>
      </c>
      <c r="F16" s="63">
        <f t="shared" si="6"/>
        <v>5</v>
      </c>
      <c r="G16" s="63">
        <f t="shared" si="6"/>
        <v>6</v>
      </c>
      <c r="H16" s="63">
        <f t="shared" si="6"/>
        <v>7</v>
      </c>
      <c r="I16" s="63">
        <f t="shared" si="6"/>
        <v>8</v>
      </c>
      <c r="J16" s="63">
        <f t="shared" si="6"/>
        <v>9</v>
      </c>
      <c r="K16" s="63">
        <f t="shared" si="6"/>
        <v>10</v>
      </c>
      <c r="L16" s="63">
        <f t="shared" si="6"/>
        <v>11</v>
      </c>
      <c r="M16" s="63">
        <f t="shared" si="6"/>
        <v>12</v>
      </c>
      <c r="N16" s="63">
        <f t="shared" si="6"/>
        <v>13</v>
      </c>
      <c r="O16" s="63">
        <f t="shared" si="6"/>
        <v>14</v>
      </c>
      <c r="P16" s="63">
        <f t="shared" si="6"/>
        <v>15</v>
      </c>
      <c r="Q16" s="63">
        <f t="shared" si="6"/>
        <v>16</v>
      </c>
      <c r="R16" s="63">
        <f t="shared" si="6"/>
        <v>17</v>
      </c>
      <c r="S16" s="63">
        <f t="shared" si="6"/>
        <v>18</v>
      </c>
      <c r="T16" s="83">
        <f t="shared" si="6"/>
        <v>19</v>
      </c>
      <c r="U16" s="83">
        <f t="shared" si="6"/>
        <v>20</v>
      </c>
      <c r="V16" s="83">
        <f t="shared" si="6"/>
        <v>21</v>
      </c>
      <c r="W16" s="83">
        <f t="shared" si="6"/>
        <v>22</v>
      </c>
      <c r="X16" s="83">
        <f t="shared" si="6"/>
        <v>23</v>
      </c>
      <c r="Y16" s="83">
        <f t="shared" si="6"/>
        <v>24</v>
      </c>
      <c r="Z16" s="83">
        <f t="shared" si="6"/>
        <v>25</v>
      </c>
      <c r="AA16" s="83">
        <f t="shared" si="6"/>
        <v>26</v>
      </c>
      <c r="AB16" s="83">
        <f t="shared" si="6"/>
        <v>27</v>
      </c>
      <c r="AC16" s="83">
        <f t="shared" si="6"/>
        <v>28</v>
      </c>
      <c r="AD16" s="83">
        <f t="shared" si="6"/>
        <v>29</v>
      </c>
      <c r="AE16" s="83">
        <f t="shared" si="6"/>
        <v>30</v>
      </c>
      <c r="AF16" s="83">
        <f t="shared" si="6"/>
        <v>31</v>
      </c>
      <c r="AG16" s="96">
        <f>AF16+1</f>
        <v>32</v>
      </c>
      <c r="AH16" s="75"/>
      <c r="AI16" s="103"/>
      <c r="AJ16" s="104"/>
      <c r="AK16" s="32"/>
      <c r="AL16" s="51" t="s">
        <v>36</v>
      </c>
      <c r="AM16" s="53">
        <f>AM10+49</f>
        <v>46524</v>
      </c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spans="1:257" ht="9" customHeight="1" x14ac:dyDescent="0.15">
      <c r="B17" s="21"/>
      <c r="C17" s="6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5"/>
      <c r="AH17" s="66"/>
      <c r="AI17" s="69"/>
      <c r="AJ17" s="69"/>
      <c r="AK17" s="6"/>
      <c r="AL17" s="55"/>
      <c r="AM17" s="57"/>
    </row>
    <row r="18" spans="1:257" ht="12" customHeight="1" x14ac:dyDescent="0.15">
      <c r="B18" s="34" t="s">
        <v>8</v>
      </c>
      <c r="C18" s="60">
        <f>AG15+1</f>
        <v>46478</v>
      </c>
      <c r="D18" s="60">
        <f t="shared" ref="D18:AF18" si="7">C18+1</f>
        <v>46479</v>
      </c>
      <c r="E18" s="60">
        <f t="shared" si="7"/>
        <v>46480</v>
      </c>
      <c r="F18" s="71">
        <f t="shared" si="7"/>
        <v>46481</v>
      </c>
      <c r="G18" s="60">
        <f t="shared" si="7"/>
        <v>46482</v>
      </c>
      <c r="H18" s="59">
        <f t="shared" si="7"/>
        <v>46483</v>
      </c>
      <c r="I18" s="60">
        <f t="shared" si="7"/>
        <v>46484</v>
      </c>
      <c r="J18" s="60">
        <f t="shared" si="7"/>
        <v>46485</v>
      </c>
      <c r="K18" s="60">
        <f t="shared" si="7"/>
        <v>46486</v>
      </c>
      <c r="L18" s="60">
        <f t="shared" si="7"/>
        <v>46487</v>
      </c>
      <c r="M18" s="60">
        <f t="shared" si="7"/>
        <v>46488</v>
      </c>
      <c r="N18" s="60">
        <f t="shared" si="7"/>
        <v>46489</v>
      </c>
      <c r="O18" s="60">
        <f t="shared" si="7"/>
        <v>46490</v>
      </c>
      <c r="P18" s="60">
        <f t="shared" si="7"/>
        <v>46491</v>
      </c>
      <c r="Q18" s="60">
        <f t="shared" si="7"/>
        <v>46492</v>
      </c>
      <c r="R18" s="60">
        <f t="shared" si="7"/>
        <v>46493</v>
      </c>
      <c r="S18" s="60">
        <f t="shared" si="7"/>
        <v>46494</v>
      </c>
      <c r="T18" s="87">
        <f t="shared" si="7"/>
        <v>46495</v>
      </c>
      <c r="U18" s="87">
        <f t="shared" si="7"/>
        <v>46496</v>
      </c>
      <c r="V18" s="87">
        <f t="shared" si="7"/>
        <v>46497</v>
      </c>
      <c r="W18" s="87">
        <f t="shared" si="7"/>
        <v>46498</v>
      </c>
      <c r="X18" s="87">
        <f t="shared" si="7"/>
        <v>46499</v>
      </c>
      <c r="Y18" s="87">
        <f t="shared" si="7"/>
        <v>46500</v>
      </c>
      <c r="Z18" s="87">
        <f t="shared" si="7"/>
        <v>46501</v>
      </c>
      <c r="AA18" s="87">
        <f t="shared" si="7"/>
        <v>46502</v>
      </c>
      <c r="AB18" s="87">
        <f t="shared" si="7"/>
        <v>46503</v>
      </c>
      <c r="AC18" s="87">
        <f t="shared" si="7"/>
        <v>46504</v>
      </c>
      <c r="AD18" s="87">
        <f t="shared" si="7"/>
        <v>46505</v>
      </c>
      <c r="AE18" s="87">
        <f t="shared" si="7"/>
        <v>46506</v>
      </c>
      <c r="AF18" s="87">
        <f t="shared" si="7"/>
        <v>46507</v>
      </c>
      <c r="AG18" s="90"/>
      <c r="AH18" s="61"/>
      <c r="AI18" s="62">
        <f>EOMONTH(C9,1)</f>
        <v>46446</v>
      </c>
      <c r="AJ18" s="74">
        <f>WORKDAY(C18-14+1,-1)</f>
        <v>46464</v>
      </c>
      <c r="AK18" s="6"/>
      <c r="AL18" s="51" t="s">
        <v>37</v>
      </c>
      <c r="AM18" s="53">
        <f>Y24</f>
        <v>46561</v>
      </c>
    </row>
    <row r="19" spans="1:257" s="33" customFormat="1" ht="12" customHeight="1" x14ac:dyDescent="0.15">
      <c r="A19" s="31"/>
      <c r="B19" s="40">
        <f>Q18+60</f>
        <v>46552</v>
      </c>
      <c r="C19" s="63">
        <f>AG16+1</f>
        <v>33</v>
      </c>
      <c r="D19" s="76">
        <f t="shared" ref="D19:AF19" si="8">C19+1</f>
        <v>34</v>
      </c>
      <c r="E19" s="63">
        <f t="shared" si="8"/>
        <v>35</v>
      </c>
      <c r="F19" s="77">
        <f t="shared" si="8"/>
        <v>36</v>
      </c>
      <c r="G19" s="63">
        <f t="shared" si="8"/>
        <v>37</v>
      </c>
      <c r="H19" s="64">
        <f t="shared" si="8"/>
        <v>38</v>
      </c>
      <c r="I19" s="63">
        <f t="shared" si="8"/>
        <v>39</v>
      </c>
      <c r="J19" s="63">
        <f t="shared" si="8"/>
        <v>40</v>
      </c>
      <c r="K19" s="63">
        <f t="shared" si="8"/>
        <v>41</v>
      </c>
      <c r="L19" s="63">
        <f t="shared" si="8"/>
        <v>42</v>
      </c>
      <c r="M19" s="63">
        <f t="shared" si="8"/>
        <v>43</v>
      </c>
      <c r="N19" s="63">
        <f t="shared" si="8"/>
        <v>44</v>
      </c>
      <c r="O19" s="63">
        <f t="shared" si="8"/>
        <v>45</v>
      </c>
      <c r="P19" s="63">
        <f t="shared" si="8"/>
        <v>46</v>
      </c>
      <c r="Q19" s="63">
        <f t="shared" si="8"/>
        <v>47</v>
      </c>
      <c r="R19" s="63">
        <f t="shared" si="8"/>
        <v>48</v>
      </c>
      <c r="S19" s="63">
        <f t="shared" si="8"/>
        <v>49</v>
      </c>
      <c r="T19" s="83">
        <f t="shared" si="8"/>
        <v>50</v>
      </c>
      <c r="U19" s="83">
        <f t="shared" si="8"/>
        <v>51</v>
      </c>
      <c r="V19" s="83">
        <f t="shared" si="8"/>
        <v>52</v>
      </c>
      <c r="W19" s="83">
        <f t="shared" si="8"/>
        <v>53</v>
      </c>
      <c r="X19" s="83">
        <f t="shared" si="8"/>
        <v>54</v>
      </c>
      <c r="Y19" s="83">
        <f t="shared" si="8"/>
        <v>55</v>
      </c>
      <c r="Z19" s="83">
        <f t="shared" si="8"/>
        <v>56</v>
      </c>
      <c r="AA19" s="83">
        <f t="shared" si="8"/>
        <v>57</v>
      </c>
      <c r="AB19" s="83">
        <f t="shared" si="8"/>
        <v>58</v>
      </c>
      <c r="AC19" s="83">
        <f t="shared" si="8"/>
        <v>59</v>
      </c>
      <c r="AD19" s="83">
        <f t="shared" si="8"/>
        <v>60</v>
      </c>
      <c r="AE19" s="83">
        <f t="shared" si="8"/>
        <v>61</v>
      </c>
      <c r="AF19" s="83">
        <f t="shared" si="8"/>
        <v>62</v>
      </c>
      <c r="AG19" s="93"/>
      <c r="AH19" s="75"/>
      <c r="AI19" s="103"/>
      <c r="AJ19" s="104"/>
      <c r="AK19" s="32"/>
      <c r="AL19" s="51" t="s">
        <v>38</v>
      </c>
      <c r="AM19" s="53">
        <f>Q30</f>
        <v>46614</v>
      </c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spans="1:257" ht="9" customHeight="1" x14ac:dyDescent="0.15">
      <c r="B20" s="21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66"/>
      <c r="AI20" s="69"/>
      <c r="AJ20" s="69"/>
      <c r="AK20" s="6"/>
      <c r="AL20" s="55"/>
      <c r="AM20" s="57"/>
    </row>
    <row r="21" spans="1:257" ht="13" customHeight="1" x14ac:dyDescent="0.15">
      <c r="B21" s="39" t="s">
        <v>9</v>
      </c>
      <c r="C21" s="78">
        <f>AF18+1</f>
        <v>46508</v>
      </c>
      <c r="D21" s="59">
        <f t="shared" ref="D21:AG21" si="9">C21+1</f>
        <v>46509</v>
      </c>
      <c r="E21" s="60">
        <f t="shared" si="9"/>
        <v>46510</v>
      </c>
      <c r="F21" s="60">
        <f t="shared" si="9"/>
        <v>46511</v>
      </c>
      <c r="G21" s="60">
        <f t="shared" si="9"/>
        <v>46512</v>
      </c>
      <c r="H21" s="60">
        <f t="shared" si="9"/>
        <v>46513</v>
      </c>
      <c r="I21" s="60">
        <f t="shared" si="9"/>
        <v>46514</v>
      </c>
      <c r="J21" s="71">
        <f t="shared" si="9"/>
        <v>46515</v>
      </c>
      <c r="K21" s="78">
        <f t="shared" si="9"/>
        <v>46516</v>
      </c>
      <c r="L21" s="59">
        <f t="shared" si="9"/>
        <v>46517</v>
      </c>
      <c r="M21" s="60">
        <f t="shared" si="9"/>
        <v>46518</v>
      </c>
      <c r="N21" s="71">
        <f t="shared" si="9"/>
        <v>46519</v>
      </c>
      <c r="O21" s="60">
        <f t="shared" si="9"/>
        <v>46520</v>
      </c>
      <c r="P21" s="59">
        <f t="shared" si="9"/>
        <v>46521</v>
      </c>
      <c r="Q21" s="60">
        <f t="shared" si="9"/>
        <v>46522</v>
      </c>
      <c r="R21" s="60">
        <f t="shared" si="9"/>
        <v>46523</v>
      </c>
      <c r="S21" s="60">
        <f t="shared" si="9"/>
        <v>46524</v>
      </c>
      <c r="T21" s="87">
        <f t="shared" si="9"/>
        <v>46525</v>
      </c>
      <c r="U21" s="87">
        <f t="shared" si="9"/>
        <v>46526</v>
      </c>
      <c r="V21" s="87">
        <f t="shared" si="9"/>
        <v>46527</v>
      </c>
      <c r="W21" s="87">
        <f t="shared" si="9"/>
        <v>46528</v>
      </c>
      <c r="X21" s="87">
        <f t="shared" si="9"/>
        <v>46529</v>
      </c>
      <c r="Y21" s="88">
        <f t="shared" si="9"/>
        <v>46530</v>
      </c>
      <c r="Z21" s="87">
        <f t="shared" si="9"/>
        <v>46531</v>
      </c>
      <c r="AA21" s="97">
        <f t="shared" si="9"/>
        <v>46532</v>
      </c>
      <c r="AB21" s="87">
        <f t="shared" si="9"/>
        <v>46533</v>
      </c>
      <c r="AC21" s="87">
        <f t="shared" si="9"/>
        <v>46534</v>
      </c>
      <c r="AD21" s="87">
        <f t="shared" si="9"/>
        <v>46535</v>
      </c>
      <c r="AE21" s="87">
        <f t="shared" si="9"/>
        <v>46536</v>
      </c>
      <c r="AF21" s="87">
        <f t="shared" si="9"/>
        <v>46537</v>
      </c>
      <c r="AG21" s="87">
        <f t="shared" si="9"/>
        <v>46538</v>
      </c>
      <c r="AH21" s="61"/>
      <c r="AI21" s="62" t="s">
        <v>24</v>
      </c>
      <c r="AJ21" s="74">
        <f>WORKDAY(C21-14+1,-1)</f>
        <v>46493</v>
      </c>
      <c r="AK21" s="6"/>
      <c r="AL21" s="51" t="s">
        <v>39</v>
      </c>
      <c r="AM21" s="53">
        <f>C39</f>
        <v>46692</v>
      </c>
    </row>
    <row r="22" spans="1:257" s="33" customFormat="1" ht="13" customHeight="1" x14ac:dyDescent="0.15">
      <c r="A22" s="31"/>
      <c r="B22" s="40">
        <f>Q21+60</f>
        <v>46582</v>
      </c>
      <c r="C22" s="79">
        <f>AF19+1</f>
        <v>63</v>
      </c>
      <c r="D22" s="64">
        <f t="shared" ref="D22:AG22" si="10">C22+1</f>
        <v>64</v>
      </c>
      <c r="E22" s="63">
        <f t="shared" si="10"/>
        <v>65</v>
      </c>
      <c r="F22" s="63">
        <f t="shared" si="10"/>
        <v>66</v>
      </c>
      <c r="G22" s="63">
        <f t="shared" si="10"/>
        <v>67</v>
      </c>
      <c r="H22" s="63">
        <f t="shared" si="10"/>
        <v>68</v>
      </c>
      <c r="I22" s="63">
        <f t="shared" si="10"/>
        <v>69</v>
      </c>
      <c r="J22" s="77">
        <f t="shared" si="10"/>
        <v>70</v>
      </c>
      <c r="K22" s="79">
        <f t="shared" si="10"/>
        <v>71</v>
      </c>
      <c r="L22" s="64">
        <f t="shared" si="10"/>
        <v>72</v>
      </c>
      <c r="M22" s="63">
        <f t="shared" si="10"/>
        <v>73</v>
      </c>
      <c r="N22" s="77">
        <f t="shared" si="10"/>
        <v>74</v>
      </c>
      <c r="O22" s="63">
        <f t="shared" si="10"/>
        <v>75</v>
      </c>
      <c r="P22" s="64">
        <f t="shared" si="10"/>
        <v>76</v>
      </c>
      <c r="Q22" s="63">
        <f t="shared" si="10"/>
        <v>77</v>
      </c>
      <c r="R22" s="63">
        <f t="shared" si="10"/>
        <v>78</v>
      </c>
      <c r="S22" s="63">
        <f t="shared" si="10"/>
        <v>79</v>
      </c>
      <c r="T22" s="83">
        <f t="shared" si="10"/>
        <v>80</v>
      </c>
      <c r="U22" s="83">
        <f t="shared" si="10"/>
        <v>81</v>
      </c>
      <c r="V22" s="83">
        <f t="shared" si="10"/>
        <v>82</v>
      </c>
      <c r="W22" s="83">
        <f t="shared" si="10"/>
        <v>83</v>
      </c>
      <c r="X22" s="83">
        <f t="shared" si="10"/>
        <v>84</v>
      </c>
      <c r="Y22" s="98">
        <f t="shared" si="10"/>
        <v>85</v>
      </c>
      <c r="Z22" s="83">
        <f t="shared" si="10"/>
        <v>86</v>
      </c>
      <c r="AA22" s="99">
        <f t="shared" si="10"/>
        <v>87</v>
      </c>
      <c r="AB22" s="83">
        <f t="shared" si="10"/>
        <v>88</v>
      </c>
      <c r="AC22" s="83">
        <f t="shared" si="10"/>
        <v>89</v>
      </c>
      <c r="AD22" s="83">
        <f t="shared" si="10"/>
        <v>90</v>
      </c>
      <c r="AE22" s="83">
        <f t="shared" si="10"/>
        <v>91</v>
      </c>
      <c r="AF22" s="83">
        <f t="shared" si="10"/>
        <v>92</v>
      </c>
      <c r="AG22" s="83">
        <f t="shared" si="10"/>
        <v>93</v>
      </c>
      <c r="AH22" s="75"/>
      <c r="AI22" s="103"/>
      <c r="AJ22" s="104"/>
      <c r="AK22" s="32"/>
      <c r="AL22" s="51" t="s">
        <v>40</v>
      </c>
      <c r="AM22" s="53">
        <f>AA42</f>
        <v>46746</v>
      </c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spans="1:257" ht="9" customHeight="1" x14ac:dyDescent="0.15">
      <c r="B23" s="21"/>
      <c r="C23" s="6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5"/>
      <c r="AH23" s="66"/>
      <c r="AI23" s="69"/>
      <c r="AJ23" s="69"/>
      <c r="AK23" s="6"/>
      <c r="AL23" s="55"/>
      <c r="AM23" s="57"/>
    </row>
    <row r="24" spans="1:257" ht="12" customHeight="1" x14ac:dyDescent="0.15">
      <c r="B24" s="34" t="s">
        <v>10</v>
      </c>
      <c r="C24" s="60">
        <f>AG21+1</f>
        <v>46539</v>
      </c>
      <c r="D24" s="60">
        <f t="shared" ref="D24:AF24" si="11">C24+1</f>
        <v>46540</v>
      </c>
      <c r="E24" s="60">
        <f t="shared" si="11"/>
        <v>46541</v>
      </c>
      <c r="F24" s="60">
        <f t="shared" si="11"/>
        <v>46542</v>
      </c>
      <c r="G24" s="60">
        <f t="shared" si="11"/>
        <v>46543</v>
      </c>
      <c r="H24" s="60">
        <f t="shared" si="11"/>
        <v>46544</v>
      </c>
      <c r="I24" s="60">
        <f t="shared" si="11"/>
        <v>46545</v>
      </c>
      <c r="J24" s="60">
        <f t="shared" si="11"/>
        <v>46546</v>
      </c>
      <c r="K24" s="60">
        <f t="shared" si="11"/>
        <v>46547</v>
      </c>
      <c r="L24" s="60">
        <f t="shared" si="11"/>
        <v>46548</v>
      </c>
      <c r="M24" s="60">
        <f t="shared" si="11"/>
        <v>46549</v>
      </c>
      <c r="N24" s="60">
        <f t="shared" si="11"/>
        <v>46550</v>
      </c>
      <c r="O24" s="60">
        <f t="shared" si="11"/>
        <v>46551</v>
      </c>
      <c r="P24" s="60">
        <f t="shared" si="11"/>
        <v>46552</v>
      </c>
      <c r="Q24" s="60">
        <f t="shared" si="11"/>
        <v>46553</v>
      </c>
      <c r="R24" s="60">
        <f t="shared" si="11"/>
        <v>46554</v>
      </c>
      <c r="S24" s="60">
        <f t="shared" si="11"/>
        <v>46555</v>
      </c>
      <c r="T24" s="87">
        <f t="shared" si="11"/>
        <v>46556</v>
      </c>
      <c r="U24" s="87">
        <f t="shared" si="11"/>
        <v>46557</v>
      </c>
      <c r="V24" s="87">
        <f t="shared" si="11"/>
        <v>46558</v>
      </c>
      <c r="W24" s="87">
        <f t="shared" si="11"/>
        <v>46559</v>
      </c>
      <c r="X24" s="87">
        <f t="shared" si="11"/>
        <v>46560</v>
      </c>
      <c r="Y24" s="100">
        <f t="shared" si="11"/>
        <v>46561</v>
      </c>
      <c r="Z24" s="87">
        <f t="shared" si="11"/>
        <v>46562</v>
      </c>
      <c r="AA24" s="87">
        <f t="shared" si="11"/>
        <v>46563</v>
      </c>
      <c r="AB24" s="87">
        <f t="shared" si="11"/>
        <v>46564</v>
      </c>
      <c r="AC24" s="87">
        <f t="shared" si="11"/>
        <v>46565</v>
      </c>
      <c r="AD24" s="87">
        <f t="shared" si="11"/>
        <v>46566</v>
      </c>
      <c r="AE24" s="87">
        <f t="shared" si="11"/>
        <v>46567</v>
      </c>
      <c r="AF24" s="87">
        <f t="shared" si="11"/>
        <v>46568</v>
      </c>
      <c r="AG24" s="101"/>
      <c r="AH24" s="61"/>
      <c r="AI24" s="62" t="s">
        <v>25</v>
      </c>
      <c r="AJ24" s="74">
        <f>WORKDAY(C24-14+1,-1)</f>
        <v>46525</v>
      </c>
      <c r="AK24" s="6"/>
      <c r="AL24" s="51" t="s">
        <v>41</v>
      </c>
      <c r="AM24" s="53">
        <f>AB42</f>
        <v>46747</v>
      </c>
    </row>
    <row r="25" spans="1:257" s="33" customFormat="1" ht="13" customHeight="1" x14ac:dyDescent="0.15">
      <c r="A25" s="31"/>
      <c r="B25" s="40">
        <f>Q24+60</f>
        <v>46613</v>
      </c>
      <c r="C25" s="63">
        <f>AG22+1</f>
        <v>94</v>
      </c>
      <c r="D25" s="63">
        <f t="shared" ref="D25:AF25" si="12">C25+1</f>
        <v>95</v>
      </c>
      <c r="E25" s="63">
        <f t="shared" si="12"/>
        <v>96</v>
      </c>
      <c r="F25" s="63">
        <f t="shared" si="12"/>
        <v>97</v>
      </c>
      <c r="G25" s="63">
        <f t="shared" si="12"/>
        <v>98</v>
      </c>
      <c r="H25" s="63">
        <f t="shared" si="12"/>
        <v>99</v>
      </c>
      <c r="I25" s="63">
        <f t="shared" si="12"/>
        <v>100</v>
      </c>
      <c r="J25" s="63">
        <f t="shared" si="12"/>
        <v>101</v>
      </c>
      <c r="K25" s="63">
        <f t="shared" si="12"/>
        <v>102</v>
      </c>
      <c r="L25" s="63">
        <f t="shared" si="12"/>
        <v>103</v>
      </c>
      <c r="M25" s="63">
        <f t="shared" si="12"/>
        <v>104</v>
      </c>
      <c r="N25" s="63">
        <f t="shared" si="12"/>
        <v>105</v>
      </c>
      <c r="O25" s="63">
        <f t="shared" si="12"/>
        <v>106</v>
      </c>
      <c r="P25" s="63">
        <f t="shared" si="12"/>
        <v>107</v>
      </c>
      <c r="Q25" s="63">
        <f t="shared" si="12"/>
        <v>108</v>
      </c>
      <c r="R25" s="63">
        <f t="shared" si="12"/>
        <v>109</v>
      </c>
      <c r="S25" s="63">
        <f t="shared" si="12"/>
        <v>110</v>
      </c>
      <c r="T25" s="83">
        <f t="shared" si="12"/>
        <v>111</v>
      </c>
      <c r="U25" s="83">
        <f t="shared" si="12"/>
        <v>112</v>
      </c>
      <c r="V25" s="83">
        <f t="shared" si="12"/>
        <v>113</v>
      </c>
      <c r="W25" s="83">
        <f t="shared" si="12"/>
        <v>114</v>
      </c>
      <c r="X25" s="83">
        <f t="shared" si="12"/>
        <v>115</v>
      </c>
      <c r="Y25" s="83">
        <f t="shared" si="12"/>
        <v>116</v>
      </c>
      <c r="Z25" s="83">
        <f t="shared" si="12"/>
        <v>117</v>
      </c>
      <c r="AA25" s="83">
        <f t="shared" si="12"/>
        <v>118</v>
      </c>
      <c r="AB25" s="83">
        <f t="shared" si="12"/>
        <v>119</v>
      </c>
      <c r="AC25" s="83">
        <f t="shared" si="12"/>
        <v>120</v>
      </c>
      <c r="AD25" s="83">
        <f t="shared" si="12"/>
        <v>121</v>
      </c>
      <c r="AE25" s="83">
        <f t="shared" si="12"/>
        <v>122</v>
      </c>
      <c r="AF25" s="83">
        <f t="shared" si="12"/>
        <v>123</v>
      </c>
      <c r="AG25" s="93"/>
      <c r="AH25" s="75"/>
      <c r="AI25" s="103"/>
      <c r="AJ25" s="104"/>
      <c r="AK25" s="32"/>
      <c r="AL25" s="51" t="s">
        <v>42</v>
      </c>
      <c r="AM25" s="53">
        <f>C45</f>
        <v>46753</v>
      </c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</row>
    <row r="26" spans="1:257" ht="9" customHeight="1" x14ac:dyDescent="0.15">
      <c r="B26" s="21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  <c r="AH26" s="66"/>
      <c r="AI26" s="69"/>
      <c r="AJ26" s="69"/>
      <c r="AK26" s="6"/>
      <c r="AM26" s="43"/>
    </row>
    <row r="27" spans="1:257" ht="12" customHeight="1" x14ac:dyDescent="0.15">
      <c r="B27" s="34" t="s">
        <v>11</v>
      </c>
      <c r="C27" s="60">
        <f>AF24+1</f>
        <v>46569</v>
      </c>
      <c r="D27" s="60">
        <f>C27+1</f>
        <v>46570</v>
      </c>
      <c r="E27" s="60">
        <f t="shared" ref="E27:AG27" si="13">D27+1</f>
        <v>46571</v>
      </c>
      <c r="F27" s="60">
        <f t="shared" si="13"/>
        <v>46572</v>
      </c>
      <c r="G27" s="60">
        <f t="shared" si="13"/>
        <v>46573</v>
      </c>
      <c r="H27" s="60">
        <f t="shared" si="13"/>
        <v>46574</v>
      </c>
      <c r="I27" s="60">
        <f t="shared" si="13"/>
        <v>46575</v>
      </c>
      <c r="J27" s="60">
        <f t="shared" si="13"/>
        <v>46576</v>
      </c>
      <c r="K27" s="60">
        <f t="shared" si="13"/>
        <v>46577</v>
      </c>
      <c r="L27" s="60">
        <f t="shared" si="13"/>
        <v>46578</v>
      </c>
      <c r="M27" s="60">
        <f t="shared" si="13"/>
        <v>46579</v>
      </c>
      <c r="N27" s="60">
        <f t="shared" si="13"/>
        <v>46580</v>
      </c>
      <c r="O27" s="60">
        <f t="shared" si="13"/>
        <v>46581</v>
      </c>
      <c r="P27" s="60">
        <f t="shared" si="13"/>
        <v>46582</v>
      </c>
      <c r="Q27" s="60">
        <f t="shared" si="13"/>
        <v>46583</v>
      </c>
      <c r="R27" s="60">
        <f t="shared" si="13"/>
        <v>46584</v>
      </c>
      <c r="S27" s="60">
        <f t="shared" si="13"/>
        <v>46585</v>
      </c>
      <c r="T27" s="87">
        <f t="shared" si="13"/>
        <v>46586</v>
      </c>
      <c r="U27" s="87">
        <f t="shared" si="13"/>
        <v>46587</v>
      </c>
      <c r="V27" s="87">
        <f t="shared" si="13"/>
        <v>46588</v>
      </c>
      <c r="W27" s="87">
        <f t="shared" si="13"/>
        <v>46589</v>
      </c>
      <c r="X27" s="87">
        <f t="shared" si="13"/>
        <v>46590</v>
      </c>
      <c r="Y27" s="87">
        <f t="shared" si="13"/>
        <v>46591</v>
      </c>
      <c r="Z27" s="87">
        <f t="shared" si="13"/>
        <v>46592</v>
      </c>
      <c r="AA27" s="87">
        <f t="shared" si="13"/>
        <v>46593</v>
      </c>
      <c r="AB27" s="87">
        <f t="shared" si="13"/>
        <v>46594</v>
      </c>
      <c r="AC27" s="87">
        <f t="shared" si="13"/>
        <v>46595</v>
      </c>
      <c r="AD27" s="87">
        <f t="shared" si="13"/>
        <v>46596</v>
      </c>
      <c r="AE27" s="87">
        <f t="shared" si="13"/>
        <v>46597</v>
      </c>
      <c r="AF27" s="87">
        <f t="shared" si="13"/>
        <v>46598</v>
      </c>
      <c r="AG27" s="87">
        <f t="shared" si="13"/>
        <v>46599</v>
      </c>
      <c r="AH27" s="61"/>
      <c r="AI27" s="62" t="s">
        <v>26</v>
      </c>
      <c r="AJ27" s="74">
        <f>WORKDAY(C27-14+1,-1)</f>
        <v>46555</v>
      </c>
      <c r="AK27" s="6"/>
    </row>
    <row r="28" spans="1:257" s="33" customFormat="1" ht="12" customHeight="1" x14ac:dyDescent="0.15">
      <c r="A28" s="31"/>
      <c r="B28" s="40">
        <f>Q27+60</f>
        <v>46643</v>
      </c>
      <c r="C28" s="63">
        <f>AF25+1</f>
        <v>124</v>
      </c>
      <c r="D28" s="63">
        <f>C28+1</f>
        <v>125</v>
      </c>
      <c r="E28" s="63">
        <f t="shared" ref="E28:AG28" si="14">D28+1</f>
        <v>126</v>
      </c>
      <c r="F28" s="63">
        <f t="shared" si="14"/>
        <v>127</v>
      </c>
      <c r="G28" s="63">
        <f t="shared" si="14"/>
        <v>128</v>
      </c>
      <c r="H28" s="63">
        <f t="shared" si="14"/>
        <v>129</v>
      </c>
      <c r="I28" s="63">
        <f t="shared" si="14"/>
        <v>130</v>
      </c>
      <c r="J28" s="63">
        <f t="shared" si="14"/>
        <v>131</v>
      </c>
      <c r="K28" s="63">
        <f t="shared" si="14"/>
        <v>132</v>
      </c>
      <c r="L28" s="63">
        <f t="shared" si="14"/>
        <v>133</v>
      </c>
      <c r="M28" s="63">
        <f t="shared" si="14"/>
        <v>134</v>
      </c>
      <c r="N28" s="63">
        <f t="shared" si="14"/>
        <v>135</v>
      </c>
      <c r="O28" s="63">
        <f t="shared" si="14"/>
        <v>136</v>
      </c>
      <c r="P28" s="63">
        <f t="shared" si="14"/>
        <v>137</v>
      </c>
      <c r="Q28" s="63">
        <f t="shared" si="14"/>
        <v>138</v>
      </c>
      <c r="R28" s="63">
        <f t="shared" si="14"/>
        <v>139</v>
      </c>
      <c r="S28" s="63">
        <f t="shared" si="14"/>
        <v>140</v>
      </c>
      <c r="T28" s="83">
        <f t="shared" si="14"/>
        <v>141</v>
      </c>
      <c r="U28" s="83">
        <f t="shared" si="14"/>
        <v>142</v>
      </c>
      <c r="V28" s="83">
        <f t="shared" si="14"/>
        <v>143</v>
      </c>
      <c r="W28" s="83">
        <f t="shared" si="14"/>
        <v>144</v>
      </c>
      <c r="X28" s="83">
        <f t="shared" si="14"/>
        <v>145</v>
      </c>
      <c r="Y28" s="83">
        <f t="shared" si="14"/>
        <v>146</v>
      </c>
      <c r="Z28" s="83">
        <f t="shared" si="14"/>
        <v>147</v>
      </c>
      <c r="AA28" s="83">
        <f t="shared" si="14"/>
        <v>148</v>
      </c>
      <c r="AB28" s="83">
        <f t="shared" si="14"/>
        <v>149</v>
      </c>
      <c r="AC28" s="83">
        <f t="shared" si="14"/>
        <v>150</v>
      </c>
      <c r="AD28" s="83">
        <f t="shared" si="14"/>
        <v>151</v>
      </c>
      <c r="AE28" s="83">
        <f t="shared" si="14"/>
        <v>152</v>
      </c>
      <c r="AF28" s="83">
        <f t="shared" si="14"/>
        <v>153</v>
      </c>
      <c r="AG28" s="83">
        <f t="shared" si="14"/>
        <v>154</v>
      </c>
      <c r="AH28" s="75"/>
      <c r="AI28" s="103"/>
      <c r="AJ28" s="104"/>
      <c r="AK28" s="32"/>
      <c r="AM28" s="44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spans="1:257" ht="9" customHeight="1" x14ac:dyDescent="0.15">
      <c r="B29" s="22"/>
      <c r="C29" s="68"/>
      <c r="D29" s="67"/>
      <c r="E29" s="67"/>
      <c r="F29" s="67"/>
      <c r="G29" s="67"/>
      <c r="H29" s="67"/>
      <c r="I29" s="67" t="s">
        <v>5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5"/>
      <c r="AH29" s="66"/>
      <c r="AI29" s="69"/>
      <c r="AJ29" s="69"/>
      <c r="AK29" s="6"/>
      <c r="AM29" s="42"/>
    </row>
    <row r="30" spans="1:257" ht="13" customHeight="1" x14ac:dyDescent="0.15">
      <c r="B30" s="34" t="s">
        <v>12</v>
      </c>
      <c r="C30" s="60">
        <f>AG27+1</f>
        <v>46600</v>
      </c>
      <c r="D30" s="60">
        <f>C30+1</f>
        <v>46601</v>
      </c>
      <c r="E30" s="60">
        <f t="shared" ref="E30:AG30" si="15">D30+1</f>
        <v>46602</v>
      </c>
      <c r="F30" s="60">
        <f t="shared" si="15"/>
        <v>46603</v>
      </c>
      <c r="G30" s="60">
        <f t="shared" si="15"/>
        <v>46604</v>
      </c>
      <c r="H30" s="60">
        <f t="shared" si="15"/>
        <v>46605</v>
      </c>
      <c r="I30" s="60">
        <f t="shared" si="15"/>
        <v>46606</v>
      </c>
      <c r="J30" s="60">
        <f t="shared" si="15"/>
        <v>46607</v>
      </c>
      <c r="K30" s="60">
        <f t="shared" si="15"/>
        <v>46608</v>
      </c>
      <c r="L30" s="60">
        <f t="shared" si="15"/>
        <v>46609</v>
      </c>
      <c r="M30" s="60">
        <f t="shared" si="15"/>
        <v>46610</v>
      </c>
      <c r="N30" s="60">
        <f t="shared" si="15"/>
        <v>46611</v>
      </c>
      <c r="O30" s="60">
        <f t="shared" si="15"/>
        <v>46612</v>
      </c>
      <c r="P30" s="71">
        <f t="shared" si="15"/>
        <v>46613</v>
      </c>
      <c r="Q30" s="78">
        <f t="shared" si="15"/>
        <v>46614</v>
      </c>
      <c r="R30" s="59">
        <f t="shared" si="15"/>
        <v>46615</v>
      </c>
      <c r="S30" s="60">
        <f t="shared" si="15"/>
        <v>46616</v>
      </c>
      <c r="T30" s="87">
        <f t="shared" si="15"/>
        <v>46617</v>
      </c>
      <c r="U30" s="87">
        <f t="shared" si="15"/>
        <v>46618</v>
      </c>
      <c r="V30" s="87">
        <f t="shared" si="15"/>
        <v>46619</v>
      </c>
      <c r="W30" s="87">
        <f t="shared" si="15"/>
        <v>46620</v>
      </c>
      <c r="X30" s="87">
        <f t="shared" si="15"/>
        <v>46621</v>
      </c>
      <c r="Y30" s="87">
        <f t="shared" si="15"/>
        <v>46622</v>
      </c>
      <c r="Z30" s="87">
        <f t="shared" si="15"/>
        <v>46623</v>
      </c>
      <c r="AA30" s="87">
        <f t="shared" si="15"/>
        <v>46624</v>
      </c>
      <c r="AB30" s="87">
        <f t="shared" si="15"/>
        <v>46625</v>
      </c>
      <c r="AC30" s="87">
        <f t="shared" si="15"/>
        <v>46626</v>
      </c>
      <c r="AD30" s="87">
        <f t="shared" si="15"/>
        <v>46627</v>
      </c>
      <c r="AE30" s="87">
        <f t="shared" si="15"/>
        <v>46628</v>
      </c>
      <c r="AF30" s="87">
        <f t="shared" si="15"/>
        <v>46629</v>
      </c>
      <c r="AG30" s="87">
        <f t="shared" si="15"/>
        <v>46630</v>
      </c>
      <c r="AH30" s="61"/>
      <c r="AI30" s="62" t="s">
        <v>27</v>
      </c>
      <c r="AJ30" s="74">
        <f>WORKDAY(C30-14+1,-1)</f>
        <v>46584</v>
      </c>
      <c r="AK30" s="6"/>
    </row>
    <row r="31" spans="1:257" s="33" customFormat="1" ht="13" customHeight="1" x14ac:dyDescent="0.15">
      <c r="A31" s="31"/>
      <c r="B31" s="40">
        <f>Q30+60</f>
        <v>46674</v>
      </c>
      <c r="C31" s="63">
        <f>AG28+1</f>
        <v>155</v>
      </c>
      <c r="D31" s="63">
        <f>C31+1</f>
        <v>156</v>
      </c>
      <c r="E31" s="63">
        <f t="shared" ref="E31:AG31" si="16">D31+1</f>
        <v>157</v>
      </c>
      <c r="F31" s="63">
        <f t="shared" si="16"/>
        <v>158</v>
      </c>
      <c r="G31" s="63">
        <f t="shared" si="16"/>
        <v>159</v>
      </c>
      <c r="H31" s="63">
        <f t="shared" si="16"/>
        <v>160</v>
      </c>
      <c r="I31" s="63">
        <f t="shared" si="16"/>
        <v>161</v>
      </c>
      <c r="J31" s="63">
        <f t="shared" si="16"/>
        <v>162</v>
      </c>
      <c r="K31" s="63">
        <f t="shared" si="16"/>
        <v>163</v>
      </c>
      <c r="L31" s="63">
        <f t="shared" si="16"/>
        <v>164</v>
      </c>
      <c r="M31" s="63">
        <f t="shared" si="16"/>
        <v>165</v>
      </c>
      <c r="N31" s="63">
        <f t="shared" si="16"/>
        <v>166</v>
      </c>
      <c r="O31" s="63">
        <f t="shared" si="16"/>
        <v>167</v>
      </c>
      <c r="P31" s="77">
        <f t="shared" si="16"/>
        <v>168</v>
      </c>
      <c r="Q31" s="63">
        <f t="shared" si="16"/>
        <v>169</v>
      </c>
      <c r="R31" s="64">
        <f t="shared" si="16"/>
        <v>170</v>
      </c>
      <c r="S31" s="63">
        <f t="shared" si="16"/>
        <v>171</v>
      </c>
      <c r="T31" s="63">
        <f t="shared" si="16"/>
        <v>172</v>
      </c>
      <c r="U31" s="63">
        <f t="shared" si="16"/>
        <v>173</v>
      </c>
      <c r="V31" s="63">
        <f t="shared" si="16"/>
        <v>174</v>
      </c>
      <c r="W31" s="63">
        <f t="shared" si="16"/>
        <v>175</v>
      </c>
      <c r="X31" s="63">
        <f t="shared" si="16"/>
        <v>176</v>
      </c>
      <c r="Y31" s="63">
        <f t="shared" si="16"/>
        <v>177</v>
      </c>
      <c r="Z31" s="63">
        <f t="shared" si="16"/>
        <v>178</v>
      </c>
      <c r="AA31" s="63">
        <f t="shared" si="16"/>
        <v>179</v>
      </c>
      <c r="AB31" s="63">
        <f t="shared" si="16"/>
        <v>180</v>
      </c>
      <c r="AC31" s="63">
        <f t="shared" si="16"/>
        <v>181</v>
      </c>
      <c r="AD31" s="63">
        <f t="shared" si="16"/>
        <v>182</v>
      </c>
      <c r="AE31" s="63">
        <f t="shared" si="16"/>
        <v>183</v>
      </c>
      <c r="AF31" s="63">
        <f t="shared" si="16"/>
        <v>184</v>
      </c>
      <c r="AG31" s="63">
        <f t="shared" si="16"/>
        <v>185</v>
      </c>
      <c r="AH31" s="75"/>
      <c r="AI31" s="103"/>
      <c r="AJ31" s="104"/>
      <c r="AK31" s="32"/>
      <c r="AM31" s="44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</row>
    <row r="32" spans="1:257" ht="9" customHeight="1" x14ac:dyDescent="0.15">
      <c r="B32" s="21"/>
      <c r="C32" s="68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  <c r="AH32" s="66"/>
      <c r="AI32" s="69"/>
      <c r="AJ32" s="69"/>
      <c r="AK32" s="6"/>
      <c r="AM32" s="42"/>
    </row>
    <row r="33" spans="1:257" ht="13" customHeight="1" x14ac:dyDescent="0.15">
      <c r="B33" s="34" t="s">
        <v>13</v>
      </c>
      <c r="C33" s="60">
        <f>AG30+1</f>
        <v>46631</v>
      </c>
      <c r="D33" s="60">
        <f>C33+1</f>
        <v>46632</v>
      </c>
      <c r="E33" s="60">
        <f t="shared" ref="E33:AF33" si="17">D33+1</f>
        <v>46633</v>
      </c>
      <c r="F33" s="60">
        <f t="shared" si="17"/>
        <v>46634</v>
      </c>
      <c r="G33" s="60">
        <f t="shared" si="17"/>
        <v>46635</v>
      </c>
      <c r="H33" s="60">
        <f t="shared" si="17"/>
        <v>46636</v>
      </c>
      <c r="I33" s="60">
        <f t="shared" si="17"/>
        <v>46637</v>
      </c>
      <c r="J33" s="60">
        <f t="shared" si="17"/>
        <v>46638</v>
      </c>
      <c r="K33" s="60">
        <f t="shared" si="17"/>
        <v>46639</v>
      </c>
      <c r="L33" s="60">
        <f t="shared" si="17"/>
        <v>46640</v>
      </c>
      <c r="M33" s="60">
        <f t="shared" si="17"/>
        <v>46641</v>
      </c>
      <c r="N33" s="60">
        <f t="shared" si="17"/>
        <v>46642</v>
      </c>
      <c r="O33" s="60">
        <f t="shared" si="17"/>
        <v>46643</v>
      </c>
      <c r="P33" s="60">
        <f t="shared" si="17"/>
        <v>46644</v>
      </c>
      <c r="Q33" s="60">
        <f t="shared" si="17"/>
        <v>46645</v>
      </c>
      <c r="R33" s="60">
        <f t="shared" si="17"/>
        <v>46646</v>
      </c>
      <c r="S33" s="60">
        <f t="shared" si="17"/>
        <v>46647</v>
      </c>
      <c r="T33" s="60">
        <f t="shared" si="17"/>
        <v>46648</v>
      </c>
      <c r="U33" s="60">
        <f t="shared" si="17"/>
        <v>46649</v>
      </c>
      <c r="V33" s="60">
        <f t="shared" si="17"/>
        <v>46650</v>
      </c>
      <c r="W33" s="60">
        <f t="shared" si="17"/>
        <v>46651</v>
      </c>
      <c r="X33" s="60">
        <f t="shared" si="17"/>
        <v>46652</v>
      </c>
      <c r="Y33" s="60">
        <f t="shared" si="17"/>
        <v>46653</v>
      </c>
      <c r="Z33" s="60">
        <f t="shared" si="17"/>
        <v>46654</v>
      </c>
      <c r="AA33" s="60">
        <f t="shared" si="17"/>
        <v>46655</v>
      </c>
      <c r="AB33" s="60">
        <f t="shared" si="17"/>
        <v>46656</v>
      </c>
      <c r="AC33" s="60">
        <f t="shared" si="17"/>
        <v>46657</v>
      </c>
      <c r="AD33" s="60">
        <f t="shared" si="17"/>
        <v>46658</v>
      </c>
      <c r="AE33" s="60">
        <f t="shared" si="17"/>
        <v>46659</v>
      </c>
      <c r="AF33" s="60">
        <f t="shared" si="17"/>
        <v>46660</v>
      </c>
      <c r="AG33" s="80"/>
      <c r="AH33" s="61"/>
      <c r="AI33" s="62" t="s">
        <v>28</v>
      </c>
      <c r="AJ33" s="74">
        <f>WORKDAY(C33-14+1,-1)</f>
        <v>46617</v>
      </c>
      <c r="AK33" s="6"/>
    </row>
    <row r="34" spans="1:257" s="33" customFormat="1" ht="13" customHeight="1" x14ac:dyDescent="0.15">
      <c r="A34" s="31"/>
      <c r="B34" s="40">
        <f>Q33+60</f>
        <v>46705</v>
      </c>
      <c r="C34" s="63">
        <f>AG31+1</f>
        <v>186</v>
      </c>
      <c r="D34" s="63">
        <f>C34+1</f>
        <v>187</v>
      </c>
      <c r="E34" s="63">
        <f t="shared" ref="E34:AF34" si="18">D34+1</f>
        <v>188</v>
      </c>
      <c r="F34" s="63">
        <f t="shared" si="18"/>
        <v>189</v>
      </c>
      <c r="G34" s="63">
        <f t="shared" si="18"/>
        <v>190</v>
      </c>
      <c r="H34" s="63">
        <f t="shared" si="18"/>
        <v>191</v>
      </c>
      <c r="I34" s="63">
        <f t="shared" si="18"/>
        <v>192</v>
      </c>
      <c r="J34" s="63">
        <f t="shared" si="18"/>
        <v>193</v>
      </c>
      <c r="K34" s="63">
        <f t="shared" si="18"/>
        <v>194</v>
      </c>
      <c r="L34" s="63">
        <f t="shared" si="18"/>
        <v>195</v>
      </c>
      <c r="M34" s="63">
        <f t="shared" si="18"/>
        <v>196</v>
      </c>
      <c r="N34" s="63">
        <f t="shared" si="18"/>
        <v>197</v>
      </c>
      <c r="O34" s="63">
        <f t="shared" si="18"/>
        <v>198</v>
      </c>
      <c r="P34" s="63">
        <f t="shared" si="18"/>
        <v>199</v>
      </c>
      <c r="Q34" s="63">
        <f t="shared" si="18"/>
        <v>200</v>
      </c>
      <c r="R34" s="63">
        <f t="shared" si="18"/>
        <v>201</v>
      </c>
      <c r="S34" s="63">
        <f t="shared" si="18"/>
        <v>202</v>
      </c>
      <c r="T34" s="63">
        <f t="shared" si="18"/>
        <v>203</v>
      </c>
      <c r="U34" s="63">
        <f t="shared" si="18"/>
        <v>204</v>
      </c>
      <c r="V34" s="63">
        <f t="shared" si="18"/>
        <v>205</v>
      </c>
      <c r="W34" s="63">
        <f t="shared" si="18"/>
        <v>206</v>
      </c>
      <c r="X34" s="63">
        <f t="shared" si="18"/>
        <v>207</v>
      </c>
      <c r="Y34" s="63">
        <f t="shared" si="18"/>
        <v>208</v>
      </c>
      <c r="Z34" s="63">
        <f t="shared" si="18"/>
        <v>209</v>
      </c>
      <c r="AA34" s="63">
        <f t="shared" si="18"/>
        <v>210</v>
      </c>
      <c r="AB34" s="63">
        <f t="shared" si="18"/>
        <v>211</v>
      </c>
      <c r="AC34" s="63">
        <f t="shared" si="18"/>
        <v>212</v>
      </c>
      <c r="AD34" s="63">
        <f t="shared" si="18"/>
        <v>213</v>
      </c>
      <c r="AE34" s="63">
        <f t="shared" si="18"/>
        <v>214</v>
      </c>
      <c r="AF34" s="63">
        <f t="shared" si="18"/>
        <v>215</v>
      </c>
      <c r="AG34" s="73"/>
      <c r="AH34" s="75"/>
      <c r="AI34" s="103"/>
      <c r="AJ34" s="104"/>
      <c r="AK34" s="32"/>
      <c r="AM34" s="44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</row>
    <row r="35" spans="1:257" ht="9" customHeight="1" x14ac:dyDescent="0.15">
      <c r="B35" s="21"/>
      <c r="C35" s="81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8"/>
      <c r="AH35" s="66"/>
      <c r="AI35" s="69"/>
      <c r="AJ35" s="69"/>
      <c r="AK35" s="6"/>
      <c r="AM35" s="42"/>
    </row>
    <row r="36" spans="1:257" ht="13" customHeight="1" x14ac:dyDescent="0.15">
      <c r="B36" s="34" t="s">
        <v>14</v>
      </c>
      <c r="C36" s="60">
        <f>AF33+1</f>
        <v>46661</v>
      </c>
      <c r="D36" s="60">
        <f>C36+1</f>
        <v>46662</v>
      </c>
      <c r="E36" s="60">
        <f t="shared" ref="E36:AG36" si="19">D36+1</f>
        <v>46663</v>
      </c>
      <c r="F36" s="60">
        <f t="shared" si="19"/>
        <v>46664</v>
      </c>
      <c r="G36" s="60">
        <f t="shared" si="19"/>
        <v>46665</v>
      </c>
      <c r="H36" s="60">
        <f t="shared" si="19"/>
        <v>46666</v>
      </c>
      <c r="I36" s="60">
        <f t="shared" si="19"/>
        <v>46667</v>
      </c>
      <c r="J36" s="60">
        <f t="shared" si="19"/>
        <v>46668</v>
      </c>
      <c r="K36" s="60">
        <f t="shared" si="19"/>
        <v>46669</v>
      </c>
      <c r="L36" s="60">
        <f t="shared" si="19"/>
        <v>46670</v>
      </c>
      <c r="M36" s="60">
        <f t="shared" si="19"/>
        <v>46671</v>
      </c>
      <c r="N36" s="60">
        <f t="shared" si="19"/>
        <v>46672</v>
      </c>
      <c r="O36" s="60">
        <f t="shared" si="19"/>
        <v>46673</v>
      </c>
      <c r="P36" s="60">
        <f t="shared" si="19"/>
        <v>46674</v>
      </c>
      <c r="Q36" s="60">
        <f t="shared" si="19"/>
        <v>46675</v>
      </c>
      <c r="R36" s="60">
        <f t="shared" si="19"/>
        <v>46676</v>
      </c>
      <c r="S36" s="60">
        <f t="shared" si="19"/>
        <v>46677</v>
      </c>
      <c r="T36" s="60">
        <f t="shared" si="19"/>
        <v>46678</v>
      </c>
      <c r="U36" s="60">
        <f t="shared" si="19"/>
        <v>46679</v>
      </c>
      <c r="V36" s="60">
        <f t="shared" si="19"/>
        <v>46680</v>
      </c>
      <c r="W36" s="60">
        <f t="shared" si="19"/>
        <v>46681</v>
      </c>
      <c r="X36" s="60">
        <f t="shared" si="19"/>
        <v>46682</v>
      </c>
      <c r="Y36" s="60">
        <f t="shared" si="19"/>
        <v>46683</v>
      </c>
      <c r="Z36" s="60">
        <f t="shared" si="19"/>
        <v>46684</v>
      </c>
      <c r="AA36" s="60">
        <f t="shared" si="19"/>
        <v>46685</v>
      </c>
      <c r="AB36" s="60">
        <f t="shared" si="19"/>
        <v>46686</v>
      </c>
      <c r="AC36" s="60">
        <f t="shared" si="19"/>
        <v>46687</v>
      </c>
      <c r="AD36" s="60">
        <f t="shared" si="19"/>
        <v>46688</v>
      </c>
      <c r="AE36" s="60">
        <f t="shared" si="19"/>
        <v>46689</v>
      </c>
      <c r="AF36" s="60">
        <f t="shared" si="19"/>
        <v>46690</v>
      </c>
      <c r="AG36" s="60">
        <f t="shared" si="19"/>
        <v>46691</v>
      </c>
      <c r="AH36" s="61"/>
      <c r="AI36" s="62" t="s">
        <v>29</v>
      </c>
      <c r="AJ36" s="74">
        <f>WORKDAY(C36-14+1,-1)</f>
        <v>46647</v>
      </c>
      <c r="AK36" s="6"/>
    </row>
    <row r="37" spans="1:257" s="33" customFormat="1" ht="13" customHeight="1" x14ac:dyDescent="0.15">
      <c r="A37" s="31"/>
      <c r="B37" s="40">
        <f>Q36+60</f>
        <v>46735</v>
      </c>
      <c r="C37" s="63">
        <f>AF34+1</f>
        <v>216</v>
      </c>
      <c r="D37" s="63">
        <f>C37+1</f>
        <v>217</v>
      </c>
      <c r="E37" s="63">
        <f t="shared" ref="E37:AG37" si="20">D37+1</f>
        <v>218</v>
      </c>
      <c r="F37" s="63">
        <f t="shared" si="20"/>
        <v>219</v>
      </c>
      <c r="G37" s="63">
        <f t="shared" si="20"/>
        <v>220</v>
      </c>
      <c r="H37" s="63">
        <f t="shared" si="20"/>
        <v>221</v>
      </c>
      <c r="I37" s="63">
        <f t="shared" si="20"/>
        <v>222</v>
      </c>
      <c r="J37" s="63">
        <f t="shared" si="20"/>
        <v>223</v>
      </c>
      <c r="K37" s="63">
        <f t="shared" si="20"/>
        <v>224</v>
      </c>
      <c r="L37" s="63">
        <f t="shared" si="20"/>
        <v>225</v>
      </c>
      <c r="M37" s="63">
        <f t="shared" si="20"/>
        <v>226</v>
      </c>
      <c r="N37" s="63">
        <f t="shared" si="20"/>
        <v>227</v>
      </c>
      <c r="O37" s="63">
        <f t="shared" si="20"/>
        <v>228</v>
      </c>
      <c r="P37" s="63">
        <f t="shared" si="20"/>
        <v>229</v>
      </c>
      <c r="Q37" s="63">
        <f t="shared" si="20"/>
        <v>230</v>
      </c>
      <c r="R37" s="63">
        <f t="shared" si="20"/>
        <v>231</v>
      </c>
      <c r="S37" s="63">
        <f t="shared" si="20"/>
        <v>232</v>
      </c>
      <c r="T37" s="63">
        <f t="shared" si="20"/>
        <v>233</v>
      </c>
      <c r="U37" s="63">
        <f t="shared" si="20"/>
        <v>234</v>
      </c>
      <c r="V37" s="63">
        <f t="shared" si="20"/>
        <v>235</v>
      </c>
      <c r="W37" s="63">
        <f t="shared" si="20"/>
        <v>236</v>
      </c>
      <c r="X37" s="63">
        <f t="shared" si="20"/>
        <v>237</v>
      </c>
      <c r="Y37" s="63">
        <f t="shared" si="20"/>
        <v>238</v>
      </c>
      <c r="Z37" s="63">
        <f t="shared" si="20"/>
        <v>239</v>
      </c>
      <c r="AA37" s="63">
        <f t="shared" si="20"/>
        <v>240</v>
      </c>
      <c r="AB37" s="63">
        <f t="shared" si="20"/>
        <v>241</v>
      </c>
      <c r="AC37" s="63">
        <f t="shared" si="20"/>
        <v>242</v>
      </c>
      <c r="AD37" s="63">
        <f t="shared" si="20"/>
        <v>243</v>
      </c>
      <c r="AE37" s="63">
        <f t="shared" si="20"/>
        <v>244</v>
      </c>
      <c r="AF37" s="63">
        <f t="shared" si="20"/>
        <v>245</v>
      </c>
      <c r="AG37" s="63">
        <f t="shared" si="20"/>
        <v>246</v>
      </c>
      <c r="AH37" s="75"/>
      <c r="AI37" s="103"/>
      <c r="AJ37" s="104"/>
      <c r="AK37" s="32"/>
      <c r="AM37" s="44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spans="1:257" ht="9" customHeight="1" x14ac:dyDescent="0.15">
      <c r="B38" s="21"/>
      <c r="C38" s="68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8"/>
      <c r="AH38" s="66"/>
      <c r="AI38" s="69"/>
      <c r="AJ38" s="69"/>
      <c r="AK38" s="6"/>
      <c r="AM38" s="42"/>
    </row>
    <row r="39" spans="1:257" ht="13" customHeight="1" x14ac:dyDescent="0.15">
      <c r="B39" s="39" t="s">
        <v>15</v>
      </c>
      <c r="C39" s="78">
        <f>AG36+1</f>
        <v>46692</v>
      </c>
      <c r="D39" s="59">
        <f>C39+1</f>
        <v>46693</v>
      </c>
      <c r="E39" s="60">
        <f t="shared" ref="E39:AF39" si="21">D39+1</f>
        <v>46694</v>
      </c>
      <c r="F39" s="60">
        <f t="shared" si="21"/>
        <v>46695</v>
      </c>
      <c r="G39" s="60">
        <f t="shared" si="21"/>
        <v>46696</v>
      </c>
      <c r="H39" s="60">
        <f t="shared" si="21"/>
        <v>46697</v>
      </c>
      <c r="I39" s="60">
        <f t="shared" si="21"/>
        <v>46698</v>
      </c>
      <c r="J39" s="60">
        <f t="shared" si="21"/>
        <v>46699</v>
      </c>
      <c r="K39" s="60">
        <f t="shared" si="21"/>
        <v>46700</v>
      </c>
      <c r="L39" s="60">
        <f t="shared" si="21"/>
        <v>46701</v>
      </c>
      <c r="M39" s="60">
        <f t="shared" si="21"/>
        <v>46702</v>
      </c>
      <c r="N39" s="60">
        <f t="shared" si="21"/>
        <v>46703</v>
      </c>
      <c r="O39" s="60">
        <f t="shared" si="21"/>
        <v>46704</v>
      </c>
      <c r="P39" s="60">
        <f t="shared" si="21"/>
        <v>46705</v>
      </c>
      <c r="Q39" s="60">
        <f t="shared" si="21"/>
        <v>46706</v>
      </c>
      <c r="R39" s="60">
        <f t="shared" si="21"/>
        <v>46707</v>
      </c>
      <c r="S39" s="60">
        <f t="shared" si="21"/>
        <v>46708</v>
      </c>
      <c r="T39" s="60">
        <f t="shared" si="21"/>
        <v>46709</v>
      </c>
      <c r="U39" s="60">
        <f t="shared" si="21"/>
        <v>46710</v>
      </c>
      <c r="V39" s="60">
        <f t="shared" si="21"/>
        <v>46711</v>
      </c>
      <c r="W39" s="60">
        <f t="shared" si="21"/>
        <v>46712</v>
      </c>
      <c r="X39" s="60">
        <f t="shared" si="21"/>
        <v>46713</v>
      </c>
      <c r="Y39" s="60">
        <f t="shared" si="21"/>
        <v>46714</v>
      </c>
      <c r="Z39" s="60">
        <f t="shared" si="21"/>
        <v>46715</v>
      </c>
      <c r="AA39" s="60">
        <f t="shared" si="21"/>
        <v>46716</v>
      </c>
      <c r="AB39" s="60">
        <f t="shared" si="21"/>
        <v>46717</v>
      </c>
      <c r="AC39" s="60">
        <f t="shared" si="21"/>
        <v>46718</v>
      </c>
      <c r="AD39" s="60">
        <f t="shared" si="21"/>
        <v>46719</v>
      </c>
      <c r="AE39" s="60">
        <f t="shared" si="21"/>
        <v>46720</v>
      </c>
      <c r="AF39" s="60">
        <f t="shared" si="21"/>
        <v>46721</v>
      </c>
      <c r="AG39" s="80"/>
      <c r="AH39" s="61"/>
      <c r="AI39" s="62" t="s">
        <v>30</v>
      </c>
      <c r="AJ39" s="74">
        <f>WORKDAY(C39-14+1,-1)</f>
        <v>46678</v>
      </c>
      <c r="AK39" s="6"/>
    </row>
    <row r="40" spans="1:257" s="33" customFormat="1" ht="13" customHeight="1" x14ac:dyDescent="0.15">
      <c r="A40" s="31"/>
      <c r="B40" s="40">
        <f>Q39+60</f>
        <v>46766</v>
      </c>
      <c r="C40" s="63">
        <f>AG37+1</f>
        <v>247</v>
      </c>
      <c r="D40" s="64">
        <f>C40+1</f>
        <v>248</v>
      </c>
      <c r="E40" s="63">
        <f t="shared" ref="E40:AF40" si="22">D40+1</f>
        <v>249</v>
      </c>
      <c r="F40" s="63">
        <f t="shared" si="22"/>
        <v>250</v>
      </c>
      <c r="G40" s="63">
        <f t="shared" si="22"/>
        <v>251</v>
      </c>
      <c r="H40" s="63">
        <f t="shared" si="22"/>
        <v>252</v>
      </c>
      <c r="I40" s="63">
        <f t="shared" si="22"/>
        <v>253</v>
      </c>
      <c r="J40" s="63">
        <f t="shared" si="22"/>
        <v>254</v>
      </c>
      <c r="K40" s="63">
        <f t="shared" si="22"/>
        <v>255</v>
      </c>
      <c r="L40" s="63">
        <f t="shared" si="22"/>
        <v>256</v>
      </c>
      <c r="M40" s="63">
        <f t="shared" si="22"/>
        <v>257</v>
      </c>
      <c r="N40" s="63">
        <f t="shared" si="22"/>
        <v>258</v>
      </c>
      <c r="O40" s="63">
        <f t="shared" si="22"/>
        <v>259</v>
      </c>
      <c r="P40" s="63">
        <f t="shared" si="22"/>
        <v>260</v>
      </c>
      <c r="Q40" s="63">
        <f t="shared" si="22"/>
        <v>261</v>
      </c>
      <c r="R40" s="63">
        <f t="shared" si="22"/>
        <v>262</v>
      </c>
      <c r="S40" s="63">
        <f t="shared" si="22"/>
        <v>263</v>
      </c>
      <c r="T40" s="63">
        <f t="shared" si="22"/>
        <v>264</v>
      </c>
      <c r="U40" s="63">
        <f t="shared" si="22"/>
        <v>265</v>
      </c>
      <c r="V40" s="63">
        <f t="shared" si="22"/>
        <v>266</v>
      </c>
      <c r="W40" s="63">
        <f t="shared" si="22"/>
        <v>267</v>
      </c>
      <c r="X40" s="63">
        <f t="shared" si="22"/>
        <v>268</v>
      </c>
      <c r="Y40" s="63">
        <f t="shared" si="22"/>
        <v>269</v>
      </c>
      <c r="Z40" s="63">
        <f t="shared" si="22"/>
        <v>270</v>
      </c>
      <c r="AA40" s="63">
        <f t="shared" si="22"/>
        <v>271</v>
      </c>
      <c r="AB40" s="63">
        <f t="shared" si="22"/>
        <v>272</v>
      </c>
      <c r="AC40" s="63">
        <f t="shared" si="22"/>
        <v>273</v>
      </c>
      <c r="AD40" s="63">
        <f t="shared" si="22"/>
        <v>274</v>
      </c>
      <c r="AE40" s="63">
        <f t="shared" si="22"/>
        <v>275</v>
      </c>
      <c r="AF40" s="63">
        <f t="shared" si="22"/>
        <v>276</v>
      </c>
      <c r="AG40" s="73"/>
      <c r="AH40" s="75"/>
      <c r="AI40" s="103"/>
      <c r="AJ40" s="104"/>
      <c r="AK40" s="32"/>
      <c r="AM40" s="44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</row>
    <row r="41" spans="1:257" ht="9" customHeight="1" x14ac:dyDescent="0.15">
      <c r="B41" s="21"/>
      <c r="C41" s="68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8"/>
      <c r="AH41" s="66"/>
      <c r="AI41" s="69"/>
      <c r="AJ41" s="69"/>
      <c r="AK41" s="6"/>
      <c r="AM41" s="43"/>
    </row>
    <row r="42" spans="1:257" ht="13" customHeight="1" x14ac:dyDescent="0.15">
      <c r="B42" s="34" t="s">
        <v>16</v>
      </c>
      <c r="C42" s="60">
        <f>AF39+1</f>
        <v>46722</v>
      </c>
      <c r="D42" s="60">
        <f>C42+1</f>
        <v>46723</v>
      </c>
      <c r="E42" s="60">
        <f t="shared" ref="E42:AG42" si="23">D42+1</f>
        <v>46724</v>
      </c>
      <c r="F42" s="60">
        <f t="shared" si="23"/>
        <v>46725</v>
      </c>
      <c r="G42" s="60">
        <f t="shared" si="23"/>
        <v>46726</v>
      </c>
      <c r="H42" s="60">
        <f t="shared" si="23"/>
        <v>46727</v>
      </c>
      <c r="I42" s="60">
        <f t="shared" si="23"/>
        <v>46728</v>
      </c>
      <c r="J42" s="60">
        <f t="shared" si="23"/>
        <v>46729</v>
      </c>
      <c r="K42" s="60">
        <f t="shared" si="23"/>
        <v>46730</v>
      </c>
      <c r="L42" s="60">
        <f t="shared" si="23"/>
        <v>46731</v>
      </c>
      <c r="M42" s="60">
        <f t="shared" si="23"/>
        <v>46732</v>
      </c>
      <c r="N42" s="60">
        <f t="shared" si="23"/>
        <v>46733</v>
      </c>
      <c r="O42" s="60">
        <f t="shared" si="23"/>
        <v>46734</v>
      </c>
      <c r="P42" s="60">
        <f t="shared" si="23"/>
        <v>46735</v>
      </c>
      <c r="Q42" s="60">
        <f t="shared" si="23"/>
        <v>46736</v>
      </c>
      <c r="R42" s="60">
        <f t="shared" si="23"/>
        <v>46737</v>
      </c>
      <c r="S42" s="60">
        <f t="shared" si="23"/>
        <v>46738</v>
      </c>
      <c r="T42" s="60">
        <f t="shared" si="23"/>
        <v>46739</v>
      </c>
      <c r="U42" s="60">
        <f t="shared" si="23"/>
        <v>46740</v>
      </c>
      <c r="V42" s="60">
        <f t="shared" si="23"/>
        <v>46741</v>
      </c>
      <c r="W42" s="60">
        <f t="shared" si="23"/>
        <v>46742</v>
      </c>
      <c r="X42" s="60">
        <f t="shared" si="23"/>
        <v>46743</v>
      </c>
      <c r="Y42" s="60">
        <f t="shared" si="23"/>
        <v>46744</v>
      </c>
      <c r="Z42" s="71">
        <f t="shared" si="23"/>
        <v>46745</v>
      </c>
      <c r="AA42" s="78">
        <f t="shared" si="23"/>
        <v>46746</v>
      </c>
      <c r="AB42" s="78">
        <f t="shared" si="23"/>
        <v>46747</v>
      </c>
      <c r="AC42" s="59">
        <f t="shared" si="23"/>
        <v>46748</v>
      </c>
      <c r="AD42" s="60">
        <f t="shared" si="23"/>
        <v>46749</v>
      </c>
      <c r="AE42" s="60">
        <f t="shared" si="23"/>
        <v>46750</v>
      </c>
      <c r="AF42" s="60">
        <f t="shared" si="23"/>
        <v>46751</v>
      </c>
      <c r="AG42" s="60">
        <f t="shared" si="23"/>
        <v>46752</v>
      </c>
      <c r="AH42" s="61"/>
      <c r="AI42" s="62" t="s">
        <v>31</v>
      </c>
      <c r="AJ42" s="74">
        <f>WORKDAY(C42-14+1,-1)</f>
        <v>46708</v>
      </c>
      <c r="AK42" s="6"/>
    </row>
    <row r="43" spans="1:257" s="33" customFormat="1" ht="13" customHeight="1" x14ac:dyDescent="0.15">
      <c r="A43" s="31"/>
      <c r="B43" s="40">
        <f>Q42+60</f>
        <v>46796</v>
      </c>
      <c r="C43" s="63">
        <f>AF40+1</f>
        <v>277</v>
      </c>
      <c r="D43" s="63">
        <f>C43+1</f>
        <v>278</v>
      </c>
      <c r="E43" s="63">
        <f t="shared" ref="E43:AG43" si="24">D43+1</f>
        <v>279</v>
      </c>
      <c r="F43" s="63">
        <f t="shared" si="24"/>
        <v>280</v>
      </c>
      <c r="G43" s="63">
        <f t="shared" si="24"/>
        <v>281</v>
      </c>
      <c r="H43" s="63">
        <f t="shared" si="24"/>
        <v>282</v>
      </c>
      <c r="I43" s="63">
        <f t="shared" si="24"/>
        <v>283</v>
      </c>
      <c r="J43" s="63">
        <f t="shared" si="24"/>
        <v>284</v>
      </c>
      <c r="K43" s="63">
        <f t="shared" si="24"/>
        <v>285</v>
      </c>
      <c r="L43" s="63">
        <f t="shared" si="24"/>
        <v>286</v>
      </c>
      <c r="M43" s="63">
        <f t="shared" si="24"/>
        <v>287</v>
      </c>
      <c r="N43" s="63">
        <f t="shared" si="24"/>
        <v>288</v>
      </c>
      <c r="O43" s="63">
        <f t="shared" si="24"/>
        <v>289</v>
      </c>
      <c r="P43" s="63">
        <f t="shared" si="24"/>
        <v>290</v>
      </c>
      <c r="Q43" s="63">
        <f t="shared" si="24"/>
        <v>291</v>
      </c>
      <c r="R43" s="63">
        <f t="shared" si="24"/>
        <v>292</v>
      </c>
      <c r="S43" s="63">
        <f t="shared" si="24"/>
        <v>293</v>
      </c>
      <c r="T43" s="63">
        <f t="shared" si="24"/>
        <v>294</v>
      </c>
      <c r="U43" s="63">
        <f t="shared" si="24"/>
        <v>295</v>
      </c>
      <c r="V43" s="63">
        <f t="shared" si="24"/>
        <v>296</v>
      </c>
      <c r="W43" s="63">
        <f t="shared" si="24"/>
        <v>297</v>
      </c>
      <c r="X43" s="63">
        <f t="shared" si="24"/>
        <v>298</v>
      </c>
      <c r="Y43" s="63">
        <f t="shared" si="24"/>
        <v>299</v>
      </c>
      <c r="Z43" s="77">
        <f t="shared" si="24"/>
        <v>300</v>
      </c>
      <c r="AA43" s="63">
        <f t="shared" si="24"/>
        <v>301</v>
      </c>
      <c r="AB43" s="63">
        <f t="shared" si="24"/>
        <v>302</v>
      </c>
      <c r="AC43" s="64">
        <f t="shared" si="24"/>
        <v>303</v>
      </c>
      <c r="AD43" s="63">
        <f t="shared" si="24"/>
        <v>304</v>
      </c>
      <c r="AE43" s="63">
        <f t="shared" si="24"/>
        <v>305</v>
      </c>
      <c r="AF43" s="63">
        <f t="shared" si="24"/>
        <v>306</v>
      </c>
      <c r="AG43" s="63">
        <f t="shared" si="24"/>
        <v>307</v>
      </c>
      <c r="AH43" s="75"/>
      <c r="AI43" s="103"/>
      <c r="AJ43" s="104"/>
      <c r="AK43" s="32"/>
      <c r="AL43" s="31"/>
      <c r="AM43" s="85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spans="1:257" ht="9" customHeight="1" x14ac:dyDescent="0.15">
      <c r="B44" s="21"/>
      <c r="C44" s="68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8"/>
      <c r="AH44" s="66"/>
      <c r="AI44" s="69"/>
      <c r="AJ44" s="69"/>
      <c r="AK44" s="6"/>
    </row>
    <row r="45" spans="1:257" ht="13.5" customHeight="1" x14ac:dyDescent="0.15">
      <c r="B45" s="39" t="s">
        <v>6</v>
      </c>
      <c r="C45" s="78">
        <f>AG42+1</f>
        <v>46753</v>
      </c>
      <c r="D45" s="59">
        <f>C45+1</f>
        <v>46754</v>
      </c>
      <c r="E45" s="60">
        <f t="shared" ref="E45:AG45" si="25">D45+1</f>
        <v>46755</v>
      </c>
      <c r="F45" s="60">
        <f t="shared" si="25"/>
        <v>46756</v>
      </c>
      <c r="G45" s="60">
        <f t="shared" si="25"/>
        <v>46757</v>
      </c>
      <c r="H45" s="60">
        <f t="shared" si="25"/>
        <v>46758</v>
      </c>
      <c r="I45" s="60">
        <f t="shared" si="25"/>
        <v>46759</v>
      </c>
      <c r="J45" s="60">
        <f t="shared" si="25"/>
        <v>46760</v>
      </c>
      <c r="K45" s="60">
        <f t="shared" si="25"/>
        <v>46761</v>
      </c>
      <c r="L45" s="60">
        <f t="shared" si="25"/>
        <v>46762</v>
      </c>
      <c r="M45" s="60">
        <f t="shared" si="25"/>
        <v>46763</v>
      </c>
      <c r="N45" s="60">
        <f t="shared" si="25"/>
        <v>46764</v>
      </c>
      <c r="O45" s="60">
        <f t="shared" si="25"/>
        <v>46765</v>
      </c>
      <c r="P45" s="60">
        <f t="shared" si="25"/>
        <v>46766</v>
      </c>
      <c r="Q45" s="60">
        <f t="shared" si="25"/>
        <v>46767</v>
      </c>
      <c r="R45" s="60">
        <f t="shared" si="25"/>
        <v>46768</v>
      </c>
      <c r="S45" s="60">
        <f t="shared" si="25"/>
        <v>46769</v>
      </c>
      <c r="T45" s="60">
        <f t="shared" si="25"/>
        <v>46770</v>
      </c>
      <c r="U45" s="60">
        <f t="shared" si="25"/>
        <v>46771</v>
      </c>
      <c r="V45" s="60">
        <f t="shared" si="25"/>
        <v>46772</v>
      </c>
      <c r="W45" s="60">
        <f t="shared" si="25"/>
        <v>46773</v>
      </c>
      <c r="X45" s="60">
        <f t="shared" si="25"/>
        <v>46774</v>
      </c>
      <c r="Y45" s="60">
        <f t="shared" si="25"/>
        <v>46775</v>
      </c>
      <c r="Z45" s="60">
        <f t="shared" si="25"/>
        <v>46776</v>
      </c>
      <c r="AA45" s="60">
        <f t="shared" si="25"/>
        <v>46777</v>
      </c>
      <c r="AB45" s="60">
        <f t="shared" si="25"/>
        <v>46778</v>
      </c>
      <c r="AC45" s="60">
        <f t="shared" si="25"/>
        <v>46779</v>
      </c>
      <c r="AD45" s="60">
        <f t="shared" si="25"/>
        <v>46780</v>
      </c>
      <c r="AE45" s="60">
        <f t="shared" si="25"/>
        <v>46781</v>
      </c>
      <c r="AF45" s="60">
        <f t="shared" si="25"/>
        <v>46782</v>
      </c>
      <c r="AG45" s="60">
        <f t="shared" si="25"/>
        <v>46783</v>
      </c>
      <c r="AH45" s="61"/>
      <c r="AI45" s="62" t="s">
        <v>21</v>
      </c>
      <c r="AJ45" s="74">
        <f>WORKDAY(C45-14+1,-1)</f>
        <v>46738</v>
      </c>
      <c r="AK45" s="6"/>
    </row>
    <row r="46" spans="1:257" s="33" customFormat="1" ht="13.5" customHeight="1" x14ac:dyDescent="0.15">
      <c r="A46" s="31"/>
      <c r="B46" s="40">
        <f>Q45+60</f>
        <v>46827</v>
      </c>
      <c r="C46" s="63">
        <f>AG43+1</f>
        <v>308</v>
      </c>
      <c r="D46" s="64">
        <f>C46+1</f>
        <v>309</v>
      </c>
      <c r="E46" s="63">
        <f t="shared" ref="E46:AG46" si="26">D46+1</f>
        <v>310</v>
      </c>
      <c r="F46" s="63">
        <f t="shared" si="26"/>
        <v>311</v>
      </c>
      <c r="G46" s="63">
        <f t="shared" si="26"/>
        <v>312</v>
      </c>
      <c r="H46" s="63">
        <f t="shared" si="26"/>
        <v>313</v>
      </c>
      <c r="I46" s="63">
        <f t="shared" si="26"/>
        <v>314</v>
      </c>
      <c r="J46" s="63">
        <f t="shared" si="26"/>
        <v>315</v>
      </c>
      <c r="K46" s="63">
        <f t="shared" si="26"/>
        <v>316</v>
      </c>
      <c r="L46" s="63">
        <f t="shared" si="26"/>
        <v>317</v>
      </c>
      <c r="M46" s="63">
        <f t="shared" si="26"/>
        <v>318</v>
      </c>
      <c r="N46" s="63">
        <f t="shared" si="26"/>
        <v>319</v>
      </c>
      <c r="O46" s="63">
        <f t="shared" si="26"/>
        <v>320</v>
      </c>
      <c r="P46" s="63">
        <f t="shared" si="26"/>
        <v>321</v>
      </c>
      <c r="Q46" s="63">
        <f t="shared" si="26"/>
        <v>322</v>
      </c>
      <c r="R46" s="63">
        <f t="shared" si="26"/>
        <v>323</v>
      </c>
      <c r="S46" s="63">
        <f t="shared" si="26"/>
        <v>324</v>
      </c>
      <c r="T46" s="63">
        <f t="shared" si="26"/>
        <v>325</v>
      </c>
      <c r="U46" s="63">
        <f t="shared" si="26"/>
        <v>326</v>
      </c>
      <c r="V46" s="63">
        <f t="shared" si="26"/>
        <v>327</v>
      </c>
      <c r="W46" s="63">
        <f t="shared" si="26"/>
        <v>328</v>
      </c>
      <c r="X46" s="63">
        <f t="shared" si="26"/>
        <v>329</v>
      </c>
      <c r="Y46" s="63">
        <f t="shared" si="26"/>
        <v>330</v>
      </c>
      <c r="Z46" s="63">
        <f t="shared" si="26"/>
        <v>331</v>
      </c>
      <c r="AA46" s="63">
        <f t="shared" si="26"/>
        <v>332</v>
      </c>
      <c r="AB46" s="63">
        <f t="shared" si="26"/>
        <v>333</v>
      </c>
      <c r="AC46" s="63">
        <f t="shared" si="26"/>
        <v>334</v>
      </c>
      <c r="AD46" s="63">
        <f t="shared" si="26"/>
        <v>335</v>
      </c>
      <c r="AE46" s="63">
        <f t="shared" si="26"/>
        <v>336</v>
      </c>
      <c r="AF46" s="63">
        <f t="shared" si="26"/>
        <v>337</v>
      </c>
      <c r="AG46" s="63">
        <f t="shared" si="26"/>
        <v>338</v>
      </c>
      <c r="AH46" s="75"/>
      <c r="AI46" s="103"/>
      <c r="AJ46" s="104"/>
      <c r="AK46" s="32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  <row r="47" spans="1:257" ht="9" customHeight="1" x14ac:dyDescent="0.15">
      <c r="B47" s="21"/>
      <c r="C47" s="68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8"/>
      <c r="AH47" s="66"/>
      <c r="AI47" s="69"/>
      <c r="AJ47" s="69"/>
      <c r="AK47" s="6"/>
    </row>
    <row r="48" spans="1:257" ht="13.5" customHeight="1" x14ac:dyDescent="0.15">
      <c r="B48" s="34" t="s">
        <v>17</v>
      </c>
      <c r="C48" s="60">
        <f>AG45+1</f>
        <v>46784</v>
      </c>
      <c r="D48" s="60">
        <f>C48+1</f>
        <v>46785</v>
      </c>
      <c r="E48" s="60">
        <f t="shared" ref="E48:AD48" si="27">D48+1</f>
        <v>46786</v>
      </c>
      <c r="F48" s="60">
        <f t="shared" si="27"/>
        <v>46787</v>
      </c>
      <c r="G48" s="60">
        <f t="shared" si="27"/>
        <v>46788</v>
      </c>
      <c r="H48" s="60">
        <f t="shared" si="27"/>
        <v>46789</v>
      </c>
      <c r="I48" s="60">
        <f t="shared" si="27"/>
        <v>46790</v>
      </c>
      <c r="J48" s="60">
        <f t="shared" si="27"/>
        <v>46791</v>
      </c>
      <c r="K48" s="60">
        <f t="shared" si="27"/>
        <v>46792</v>
      </c>
      <c r="L48" s="60">
        <f t="shared" si="27"/>
        <v>46793</v>
      </c>
      <c r="M48" s="60">
        <f t="shared" si="27"/>
        <v>46794</v>
      </c>
      <c r="N48" s="60">
        <f t="shared" si="27"/>
        <v>46795</v>
      </c>
      <c r="O48" s="60">
        <f t="shared" si="27"/>
        <v>46796</v>
      </c>
      <c r="P48" s="60">
        <f t="shared" si="27"/>
        <v>46797</v>
      </c>
      <c r="Q48" s="60">
        <f t="shared" si="27"/>
        <v>46798</v>
      </c>
      <c r="R48" s="60">
        <f t="shared" si="27"/>
        <v>46799</v>
      </c>
      <c r="S48" s="60">
        <f t="shared" si="27"/>
        <v>46800</v>
      </c>
      <c r="T48" s="60">
        <f t="shared" si="27"/>
        <v>46801</v>
      </c>
      <c r="U48" s="60">
        <f t="shared" si="27"/>
        <v>46802</v>
      </c>
      <c r="V48" s="60">
        <f t="shared" si="27"/>
        <v>46803</v>
      </c>
      <c r="W48" s="60">
        <f t="shared" si="27"/>
        <v>46804</v>
      </c>
      <c r="X48" s="60">
        <f t="shared" si="27"/>
        <v>46805</v>
      </c>
      <c r="Y48" s="60">
        <f t="shared" si="27"/>
        <v>46806</v>
      </c>
      <c r="Z48" s="60">
        <f t="shared" si="27"/>
        <v>46807</v>
      </c>
      <c r="AA48" s="60">
        <f t="shared" si="27"/>
        <v>46808</v>
      </c>
      <c r="AB48" s="60">
        <f t="shared" si="27"/>
        <v>46809</v>
      </c>
      <c r="AC48" s="60">
        <f t="shared" si="27"/>
        <v>46810</v>
      </c>
      <c r="AD48" s="60">
        <f t="shared" si="27"/>
        <v>46811</v>
      </c>
      <c r="AE48" s="82">
        <f>IF(DAY(DATE(YEAR(C9)+1,3,1)-1)=29,AD48+1, "")</f>
        <v>46812</v>
      </c>
      <c r="AF48" s="80"/>
      <c r="AG48" s="80"/>
      <c r="AH48" s="61"/>
      <c r="AI48" s="62" t="s">
        <v>22</v>
      </c>
      <c r="AJ48" s="74">
        <f>WORKDAY(C48-14+1,-1)</f>
        <v>46770</v>
      </c>
      <c r="AK48" s="6"/>
    </row>
    <row r="49" spans="1:257" s="33" customFormat="1" ht="13.5" customHeight="1" x14ac:dyDescent="0.15">
      <c r="A49" s="31"/>
      <c r="B49" s="40">
        <f>Q48+60</f>
        <v>46858</v>
      </c>
      <c r="C49" s="63">
        <f>AG46+1</f>
        <v>339</v>
      </c>
      <c r="D49" s="63">
        <f>C49+1</f>
        <v>340</v>
      </c>
      <c r="E49" s="63">
        <f t="shared" ref="E49:AD49" si="28">D49+1</f>
        <v>341</v>
      </c>
      <c r="F49" s="63">
        <f t="shared" si="28"/>
        <v>342</v>
      </c>
      <c r="G49" s="63">
        <f t="shared" si="28"/>
        <v>343</v>
      </c>
      <c r="H49" s="63">
        <f t="shared" si="28"/>
        <v>344</v>
      </c>
      <c r="I49" s="63">
        <f t="shared" si="28"/>
        <v>345</v>
      </c>
      <c r="J49" s="63">
        <f t="shared" si="28"/>
        <v>346</v>
      </c>
      <c r="K49" s="63">
        <f t="shared" si="28"/>
        <v>347</v>
      </c>
      <c r="L49" s="63">
        <f t="shared" si="28"/>
        <v>348</v>
      </c>
      <c r="M49" s="63">
        <f t="shared" si="28"/>
        <v>349</v>
      </c>
      <c r="N49" s="63">
        <f t="shared" si="28"/>
        <v>350</v>
      </c>
      <c r="O49" s="63">
        <f t="shared" si="28"/>
        <v>351</v>
      </c>
      <c r="P49" s="63">
        <f t="shared" si="28"/>
        <v>352</v>
      </c>
      <c r="Q49" s="63">
        <f t="shared" si="28"/>
        <v>353</v>
      </c>
      <c r="R49" s="63">
        <f t="shared" si="28"/>
        <v>354</v>
      </c>
      <c r="S49" s="63">
        <f t="shared" si="28"/>
        <v>355</v>
      </c>
      <c r="T49" s="63">
        <f t="shared" si="28"/>
        <v>356</v>
      </c>
      <c r="U49" s="63">
        <f t="shared" si="28"/>
        <v>357</v>
      </c>
      <c r="V49" s="63">
        <f t="shared" si="28"/>
        <v>358</v>
      </c>
      <c r="W49" s="63">
        <f t="shared" si="28"/>
        <v>359</v>
      </c>
      <c r="X49" s="83">
        <f t="shared" si="28"/>
        <v>360</v>
      </c>
      <c r="Y49" s="83">
        <f t="shared" si="28"/>
        <v>361</v>
      </c>
      <c r="Z49" s="83">
        <f t="shared" si="28"/>
        <v>362</v>
      </c>
      <c r="AA49" s="83">
        <f t="shared" si="28"/>
        <v>363</v>
      </c>
      <c r="AB49" s="83">
        <f t="shared" si="28"/>
        <v>364</v>
      </c>
      <c r="AC49" s="63">
        <f t="shared" si="28"/>
        <v>365</v>
      </c>
      <c r="AD49" s="63">
        <f t="shared" si="28"/>
        <v>366</v>
      </c>
      <c r="AE49" s="84">
        <f>IF(DAY(DATE(YEAR(C9)+1,3,1)-1)=29,AD48+1, "")</f>
        <v>46812</v>
      </c>
      <c r="AF49" s="84"/>
      <c r="AG49" s="84"/>
      <c r="AH49" s="75"/>
      <c r="AI49" s="103"/>
      <c r="AJ49" s="104"/>
      <c r="AK49" s="32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20" customHeight="1" x14ac:dyDescent="0.15">
      <c r="AH50" s="12"/>
    </row>
    <row r="51" spans="1:257" ht="20" customHeight="1" x14ac:dyDescent="0.15">
      <c r="B51" s="23"/>
      <c r="C51" s="29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4"/>
      <c r="AI51" s="26"/>
      <c r="AJ51" s="26"/>
    </row>
    <row r="52" spans="1:257" s="27" customFormat="1" ht="20" customHeight="1" x14ac:dyDescent="0.15">
      <c r="A52" s="24"/>
      <c r="B52" s="23"/>
      <c r="C52" s="2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4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</row>
  </sheetData>
  <sheetProtection sheet="1" formatCells="0"/>
  <mergeCells count="8">
    <mergeCell ref="B6:B7"/>
    <mergeCell ref="D6:L7"/>
    <mergeCell ref="M6:AG7"/>
    <mergeCell ref="C2:D2"/>
    <mergeCell ref="C3:D3"/>
    <mergeCell ref="F2:T4"/>
    <mergeCell ref="U2:AE4"/>
    <mergeCell ref="C4:D4"/>
  </mergeCells>
  <phoneticPr fontId="11" type="noConversion"/>
  <conditionalFormatting sqref="B15 B17:AG18 B20:AG21 C19:AG19 B23:AG24 C22:AG22 C25:AG25 D15:AG16">
    <cfRule type="cellIs" dxfId="8" priority="34" operator="equal">
      <formula>$AM$10</formula>
    </cfRule>
  </conditionalFormatting>
  <conditionalFormatting sqref="K28">
    <cfRule type="cellIs" dxfId="7" priority="37" operator="equal">
      <formula>$AM$16</formula>
    </cfRule>
  </conditionalFormatting>
  <conditionalFormatting sqref="C18:AG25">
    <cfRule type="cellIs" dxfId="6" priority="38" operator="equal">
      <formula>$AM$16</formula>
    </cfRule>
    <cfRule type="cellIs" dxfId="5" priority="39" operator="equal">
      <formula>$AM$15</formula>
    </cfRule>
  </conditionalFormatting>
  <conditionalFormatting sqref="AE12">
    <cfRule type="notContainsBlanks" dxfId="4" priority="9">
      <formula>LEN(TRIM(AE12))&gt;0</formula>
    </cfRule>
  </conditionalFormatting>
  <conditionalFormatting sqref="AE48">
    <cfRule type="notContainsBlanks" dxfId="3" priority="5">
      <formula>LEN(TRIM(AE48))&gt;0</formula>
    </cfRule>
    <cfRule type="notContainsBlanks" dxfId="2" priority="7">
      <formula>LEN(TRIM(AE48))&gt;0</formula>
    </cfRule>
  </conditionalFormatting>
  <conditionalFormatting sqref="AE49">
    <cfRule type="notContainsBlanks" dxfId="1" priority="6">
      <formula>LEN(TRIM(AE49))&gt;0</formula>
    </cfRule>
  </conditionalFormatting>
  <conditionalFormatting sqref="AE13">
    <cfRule type="notContainsBlanks" dxfId="0" priority="1">
      <formula>LEN(TRIM(AE13))&gt;0</formula>
    </cfRule>
  </conditionalFormatting>
  <printOptions horizontalCentered="1" verticalCentered="1"/>
  <pageMargins left="0.25" right="0.25" top="0.75" bottom="0.75" header="0.3" footer="0.3"/>
  <pageSetup paperSize="9" scale="85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Vacation Calendar  </vt:lpstr>
      <vt:lpstr>'Vacation Calendar 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 &amp; Einar</dc:creator>
  <cp:lastModifiedBy>Michael Kaiser ALPL</cp:lastModifiedBy>
  <cp:lastPrinted>2020-09-11T14:34:43Z</cp:lastPrinted>
  <dcterms:created xsi:type="dcterms:W3CDTF">2010-10-19T12:06:17Z</dcterms:created>
  <dcterms:modified xsi:type="dcterms:W3CDTF">2025-08-18T06:41:40Z</dcterms:modified>
</cp:coreProperties>
</file>