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lpl/Downloads/"/>
    </mc:Choice>
  </mc:AlternateContent>
  <xr:revisionPtr revIDLastSave="0" documentId="13_ncr:1_{CC783F86-B19A-384F-9262-561E26A9DC2E}" xr6:coauthVersionLast="47" xr6:coauthVersionMax="47" xr10:uidLastSave="{00000000-0000-0000-0000-000000000000}"/>
  <bookViews>
    <workbookView xWindow="140" yWindow="660" windowWidth="38080" windowHeight="19080" tabRatio="500" xr2:uid="{00000000-000D-0000-FFFF-FFFF00000000}"/>
  </bookViews>
  <sheets>
    <sheet name="Vacation Calendar  " sheetId="1" r:id="rId1"/>
  </sheets>
  <definedNames>
    <definedName name="_xlnm.Print_Area" localSheetId="0">'Vacation Calendar  '!$A$1:$AM$49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M10" i="1" l="1"/>
  <c r="AM15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B16" i="1" s="1"/>
  <c r="C9" i="1"/>
  <c r="AM6" i="1"/>
  <c r="AJ9" i="1" l="1"/>
  <c r="AJ15" i="1"/>
  <c r="R15" i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C18" i="1" s="1"/>
  <c r="AM16" i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I18" i="1"/>
  <c r="AM9" i="1"/>
  <c r="D9" i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B10" i="1" l="1"/>
  <c r="R9" i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C12" i="1" s="1"/>
  <c r="AJ18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B19" i="1" l="1"/>
  <c r="R18" i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C21" i="1" s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AJ12" i="1"/>
  <c r="B13" i="1" l="1"/>
  <c r="R12" i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D21" i="1"/>
  <c r="E21" i="1" s="1"/>
  <c r="F21" i="1" s="1"/>
  <c r="G21" i="1" s="1"/>
  <c r="H21" i="1" s="1"/>
  <c r="I21" i="1" s="1"/>
  <c r="J21" i="1" s="1"/>
  <c r="K21" i="1" s="1"/>
  <c r="AJ21" i="1"/>
  <c r="AM12" i="1"/>
  <c r="L21" i="1" l="1"/>
  <c r="M21" i="1" s="1"/>
  <c r="N21" i="1" s="1"/>
  <c r="O21" i="1" s="1"/>
  <c r="P21" i="1" s="1"/>
  <c r="Q21" i="1" s="1"/>
  <c r="AM13" i="1"/>
  <c r="B22" i="1" l="1"/>
  <c r="R21" i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C24" i="1" s="1"/>
  <c r="AJ24" i="1" l="1"/>
  <c r="D24" i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l="1"/>
  <c r="S24" i="1" s="1"/>
  <c r="T24" i="1" s="1"/>
  <c r="U24" i="1" s="1"/>
  <c r="V24" i="1" s="1"/>
  <c r="W24" i="1" s="1"/>
  <c r="X24" i="1" s="1"/>
  <c r="Y24" i="1" s="1"/>
  <c r="B25" i="1"/>
  <c r="Z24" i="1" l="1"/>
  <c r="AA24" i="1" s="1"/>
  <c r="AB24" i="1" s="1"/>
  <c r="AC24" i="1" s="1"/>
  <c r="AD24" i="1" s="1"/>
  <c r="AE24" i="1" s="1"/>
  <c r="AF24" i="1" s="1"/>
  <c r="C27" i="1" s="1"/>
  <c r="AM18" i="1"/>
  <c r="AJ27" i="1" l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l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C30" i="1" s="1"/>
  <c r="B28" i="1"/>
  <c r="AJ30" i="1" l="1"/>
  <c r="D30" i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R30" i="1" l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C33" i="1" s="1"/>
  <c r="AM19" i="1"/>
  <c r="B31" i="1"/>
  <c r="AJ33" i="1" l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Q33" i="1" s="1"/>
  <c r="B34" i="1" l="1"/>
  <c r="R33" i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C36" i="1" s="1"/>
  <c r="D36" i="1" l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AJ36" i="1"/>
  <c r="B37" i="1" l="1"/>
  <c r="R36" i="1"/>
  <c r="S36" i="1" s="1"/>
  <c r="T36" i="1" s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C39" i="1" s="1"/>
  <c r="D39" i="1" l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AM21" i="1"/>
  <c r="AJ39" i="1"/>
  <c r="B40" i="1" l="1"/>
  <c r="R39" i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C42" i="1" s="1"/>
  <c r="D42" i="1" l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AJ42" i="1"/>
  <c r="B43" i="1" l="1"/>
  <c r="R42" i="1"/>
  <c r="S42" i="1" s="1"/>
  <c r="T42" i="1" s="1"/>
  <c r="U42" i="1" s="1"/>
  <c r="V42" i="1" s="1"/>
  <c r="W42" i="1" s="1"/>
  <c r="X42" i="1" s="1"/>
  <c r="Y42" i="1" s="1"/>
  <c r="Z42" i="1" s="1"/>
  <c r="AA42" i="1" s="1"/>
  <c r="AM22" i="1" l="1"/>
  <c r="AB42" i="1"/>
  <c r="AM24" i="1" l="1"/>
  <c r="AC42" i="1"/>
  <c r="AD42" i="1" s="1"/>
  <c r="AE42" i="1" s="1"/>
  <c r="AF42" i="1" s="1"/>
  <c r="AG42" i="1" s="1"/>
  <c r="C45" i="1" s="1"/>
  <c r="AM25" i="1" l="1"/>
  <c r="D45" i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Q45" i="1" s="1"/>
  <c r="AJ45" i="1"/>
  <c r="B46" i="1" l="1"/>
  <c r="R45" i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C48" i="1" s="1"/>
  <c r="D48" i="1" l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Q48" i="1" s="1"/>
  <c r="AJ48" i="1"/>
  <c r="R48" i="1" l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B49" i="1"/>
  <c r="AE48" i="1" l="1"/>
  <c r="AE49" i="1"/>
</calcChain>
</file>

<file path=xl/sharedStrings.xml><?xml version="1.0" encoding="utf-8"?>
<sst xmlns="http://schemas.openxmlformats.org/spreadsheetml/2006/main" count="56" uniqueCount="52">
  <si>
    <t xml:space="preserve">Colour </t>
  </si>
  <si>
    <t>Codes</t>
  </si>
  <si>
    <t>Roster Calendar</t>
  </si>
  <si>
    <t>Vacation</t>
  </si>
  <si>
    <t>Voff</t>
  </si>
  <si>
    <t>Off day</t>
  </si>
  <si>
    <t>* O/T pay salary</t>
  </si>
  <si>
    <t>Bid deadline last day of the month</t>
  </si>
  <si>
    <t>Roster Publication last working day at least 14 days prior to the first day of the Roster Period</t>
  </si>
  <si>
    <t>Deadline</t>
  </si>
  <si>
    <t>Schedule</t>
  </si>
  <si>
    <t xml:space="preserve">Luxembourg Holidays: </t>
  </si>
  <si>
    <t>For Bids</t>
  </si>
  <si>
    <t>Issued</t>
  </si>
  <si>
    <t>January</t>
  </si>
  <si>
    <t>30.Nov</t>
  </si>
  <si>
    <t>New Year</t>
  </si>
  <si>
    <t>Easter Mon</t>
  </si>
  <si>
    <t>February</t>
  </si>
  <si>
    <t>31.Dec</t>
  </si>
  <si>
    <t>Labour Day</t>
  </si>
  <si>
    <t>Europe Day</t>
  </si>
  <si>
    <t>March</t>
  </si>
  <si>
    <t>31.Jan</t>
  </si>
  <si>
    <t>Ascension</t>
  </si>
  <si>
    <t>Pentecost Monday</t>
  </si>
  <si>
    <t>April</t>
  </si>
  <si>
    <t>National Holiday</t>
  </si>
  <si>
    <t>Assumption</t>
  </si>
  <si>
    <t>May</t>
  </si>
  <si>
    <t>31.Mar</t>
  </si>
  <si>
    <t>All Saints</t>
  </si>
  <si>
    <t>Christmas</t>
  </si>
  <si>
    <t>June</t>
  </si>
  <si>
    <t>30.Apr</t>
  </si>
  <si>
    <t>Boxing Day</t>
  </si>
  <si>
    <t>New Year (+1)</t>
  </si>
  <si>
    <t>July</t>
  </si>
  <si>
    <t>31.May</t>
  </si>
  <si>
    <t>Note:  The year can be changed in the header</t>
  </si>
  <si>
    <t xml:space="preserve"> </t>
  </si>
  <si>
    <t>August</t>
  </si>
  <si>
    <t>30.Jun</t>
  </si>
  <si>
    <t>September</t>
  </si>
  <si>
    <t>31.Jul</t>
  </si>
  <si>
    <t>October</t>
  </si>
  <si>
    <t>31.Aug</t>
  </si>
  <si>
    <t>November</t>
  </si>
  <si>
    <t>30.Sep</t>
  </si>
  <si>
    <t>December</t>
  </si>
  <si>
    <t>31.Oct</t>
  </si>
  <si>
    <t>Vers.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</si>
</sst>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m\.yyyy"/>
    <numFmt numFmtId="165" formatCode="mmm\."/>
    <numFmt numFmtId="166" formatCode="d\.mmm"/>
    <numFmt numFmtId="167" formatCode="mm/dd/yyyy"/>
    <numFmt numFmtId="168" formatCode="d"/>
    <numFmt numFmtId="169" formatCode="mmm\ dd"/>
    <numFmt numFmtId="170" formatCode="[$-F800]dddd&quot;, &quot;mmmm\ dd&quot;, &quot;yyyy"/>
    <numFmt numFmtId="171" formatCode="\*mmm\.yyyy"/>
    <numFmt numFmtId="172" formatCode="ddd"/>
    <numFmt numFmtId="173" formatCode="dd"/>
    <numFmt numFmtId="174" formatCode="yyyy"/>
    <numFmt numFmtId="175" formatCode="&quot;Max planned duty: &quot;0&quot; hrs&quot;"/>
  </numFmts>
  <fonts count="19" x14ac:knownFonts="1">
    <font>
      <sz val="11"/>
      <color rgb="FF000000"/>
      <name val="Helvetica Neue"/>
      <charset val="1"/>
    </font>
    <font>
      <sz val="10"/>
      <color rgb="FF00000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i/>
      <sz val="20"/>
      <color rgb="FF000000"/>
      <name val="Bookman Old Style"/>
      <family val="1"/>
      <charset val="1"/>
    </font>
    <font>
      <b/>
      <i/>
      <sz val="20"/>
      <color rgb="FF000000"/>
      <name val="Helvetica Neue"/>
      <family val="2"/>
      <charset val="1"/>
    </font>
    <font>
      <b/>
      <i/>
      <sz val="12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b/>
      <i/>
      <sz val="10"/>
      <color rgb="FF000000"/>
      <name val="Times New Roman"/>
      <family val="1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1"/>
      <color rgb="FF000000"/>
      <name val="Helvetica Neue"/>
      <family val="2"/>
      <charset val="1"/>
    </font>
    <font>
      <sz val="10"/>
      <color theme="5" tint="-0.499984740745262"/>
      <name val="Times New Roman"/>
      <family val="1"/>
      <charset val="1"/>
    </font>
    <font>
      <b/>
      <sz val="1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Helvetica Neue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top"/>
    </xf>
  </cellStyleXfs>
  <cellXfs count="108">
    <xf numFmtId="0" fontId="0" fillId="0" borderId="0" xfId="0">
      <alignment vertical="top"/>
    </xf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 applyProtection="1">
      <protection hidden="1"/>
    </xf>
    <xf numFmtId="167" fontId="1" fillId="0" borderId="0" xfId="0" applyNumberFormat="1" applyFont="1" applyAlignment="1" applyProtection="1">
      <protection hidden="1"/>
    </xf>
    <xf numFmtId="164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168" fontId="3" fillId="4" borderId="6" xfId="0" applyNumberFormat="1" applyFont="1" applyFill="1" applyBorder="1" applyAlignment="1" applyProtection="1">
      <alignment horizontal="center"/>
      <protection hidden="1"/>
    </xf>
    <xf numFmtId="168" fontId="3" fillId="0" borderId="2" xfId="0" applyNumberFormat="1" applyFont="1" applyBorder="1" applyAlignment="1" applyProtection="1">
      <alignment horizontal="center" vertical="center"/>
      <protection hidden="1"/>
    </xf>
    <xf numFmtId="168" fontId="3" fillId="0" borderId="6" xfId="0" applyNumberFormat="1" applyFont="1" applyBorder="1" applyAlignment="1" applyProtection="1">
      <alignment horizontal="center" vertical="center"/>
      <protection hidden="1"/>
    </xf>
    <xf numFmtId="169" fontId="3" fillId="0" borderId="0" xfId="0" applyNumberFormat="1" applyFont="1" applyAlignment="1" applyProtection="1">
      <alignment horizontal="right"/>
      <protection hidden="1"/>
    </xf>
    <xf numFmtId="166" fontId="3" fillId="2" borderId="8" xfId="0" applyNumberFormat="1" applyFont="1" applyFill="1" applyBorder="1" applyAlignment="1" applyProtection="1">
      <alignment horizontal="center" vertical="center"/>
      <protection hidden="1"/>
    </xf>
    <xf numFmtId="170" fontId="1" fillId="0" borderId="0" xfId="0" applyNumberFormat="1" applyFont="1" applyAlignment="1" applyProtection="1">
      <alignment horizontal="left"/>
      <protection hidden="1"/>
    </xf>
    <xf numFmtId="171" fontId="7" fillId="2" borderId="1" xfId="0" applyNumberFormat="1" applyFont="1" applyFill="1" applyBorder="1" applyAlignment="1">
      <alignment horizontal="center"/>
    </xf>
    <xf numFmtId="172" fontId="11" fillId="0" borderId="6" xfId="0" applyNumberFormat="1" applyFont="1" applyBorder="1" applyAlignment="1" applyProtection="1">
      <alignment horizontal="center" vertical="center"/>
      <protection hidden="1"/>
    </xf>
    <xf numFmtId="172" fontId="11" fillId="0" borderId="2" xfId="0" applyNumberFormat="1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2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10" fillId="2" borderId="6" xfId="0" applyNumberFormat="1" applyFont="1" applyFill="1" applyBorder="1" applyAlignment="1">
      <alignment horizontal="center"/>
    </xf>
    <xf numFmtId="168" fontId="2" fillId="0" borderId="6" xfId="0" applyNumberFormat="1" applyFont="1" applyBorder="1" applyAlignment="1" applyProtection="1">
      <alignment horizontal="center" vertical="center"/>
      <protection hidden="1"/>
    </xf>
    <xf numFmtId="173" fontId="2" fillId="0" borderId="10" xfId="0" applyNumberFormat="1" applyFont="1" applyBorder="1" applyAlignment="1" applyProtection="1">
      <alignment horizontal="center" vertical="center"/>
      <protection hidden="1"/>
    </xf>
    <xf numFmtId="174" fontId="2" fillId="0" borderId="0" xfId="0" applyNumberFormat="1" applyFont="1" applyAlignment="1" applyProtection="1">
      <alignment horizontal="center" vertical="center"/>
      <protection hidden="1"/>
    </xf>
    <xf numFmtId="168" fontId="14" fillId="0" borderId="0" xfId="0" applyNumberFormat="1" applyFont="1" applyAlignment="1" applyProtection="1">
      <alignment horizontal="center" vertical="center"/>
      <protection hidden="1"/>
    </xf>
    <xf numFmtId="172" fontId="15" fillId="0" borderId="6" xfId="0" applyNumberFormat="1" applyFont="1" applyBorder="1" applyAlignment="1" applyProtection="1">
      <alignment horizontal="center" vertical="center"/>
      <protection hidden="1"/>
    </xf>
    <xf numFmtId="172" fontId="2" fillId="0" borderId="10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2" fillId="0" borderId="0" xfId="0" applyNumberFormat="1" applyFont="1" applyAlignment="1" applyProtection="1">
      <alignment horizontal="center" vertical="center"/>
      <protection hidden="1"/>
    </xf>
    <xf numFmtId="170" fontId="1" fillId="0" borderId="0" xfId="0" applyNumberFormat="1" applyFont="1" applyAlignment="1" applyProtection="1">
      <protection hidden="1"/>
    </xf>
    <xf numFmtId="168" fontId="3" fillId="0" borderId="6" xfId="0" applyNumberFormat="1" applyFont="1" applyBorder="1" applyAlignment="1" applyProtection="1">
      <alignment horizontal="center"/>
      <protection hidden="1"/>
    </xf>
    <xf numFmtId="166" fontId="3" fillId="2" borderId="6" xfId="0" applyNumberFormat="1" applyFont="1" applyFill="1" applyBorder="1" applyAlignment="1" applyProtection="1">
      <alignment horizontal="center" vertical="center"/>
      <protection hidden="1"/>
    </xf>
    <xf numFmtId="168" fontId="1" fillId="0" borderId="0" xfId="0" applyNumberFormat="1" applyFont="1" applyAlignment="1"/>
    <xf numFmtId="0" fontId="16" fillId="0" borderId="0" xfId="0" applyFont="1" applyAlignment="1"/>
    <xf numFmtId="172" fontId="17" fillId="0" borderId="6" xfId="0" applyNumberFormat="1" applyFont="1" applyBorder="1" applyAlignment="1" applyProtection="1">
      <alignment horizontal="center"/>
      <protection hidden="1"/>
    </xf>
    <xf numFmtId="0" fontId="16" fillId="0" borderId="0" xfId="0" applyFont="1" applyAlignment="1" applyProtection="1">
      <protection hidden="1"/>
    </xf>
    <xf numFmtId="0" fontId="18" fillId="0" borderId="0" xfId="0" applyFont="1" applyAlignment="1"/>
    <xf numFmtId="168" fontId="3" fillId="0" borderId="1" xfId="0" applyNumberFormat="1" applyFont="1" applyBorder="1" applyAlignment="1" applyProtection="1">
      <alignment horizontal="center" vertical="center"/>
      <protection hidden="1"/>
    </xf>
    <xf numFmtId="172" fontId="16" fillId="0" borderId="6" xfId="0" applyNumberFormat="1" applyFont="1" applyBorder="1" applyAlignment="1" applyProtection="1">
      <protection hidden="1"/>
    </xf>
    <xf numFmtId="172" fontId="11" fillId="0" borderId="1" xfId="0" applyNumberFormat="1" applyFont="1" applyBorder="1" applyAlignment="1" applyProtection="1">
      <alignment horizontal="center" vertical="center"/>
      <protection hidden="1"/>
    </xf>
    <xf numFmtId="168" fontId="3" fillId="4" borderId="6" xfId="0" applyNumberFormat="1" applyFont="1" applyFill="1" applyBorder="1" applyAlignment="1" applyProtection="1">
      <alignment horizontal="center" vertical="center"/>
      <protection hidden="1"/>
    </xf>
    <xf numFmtId="168" fontId="2" fillId="0" borderId="1" xfId="0" applyNumberFormat="1" applyFont="1" applyBorder="1" applyAlignment="1" applyProtection="1">
      <alignment horizontal="center" vertical="center"/>
      <protection hidden="1"/>
    </xf>
    <xf numFmtId="168" fontId="2" fillId="0" borderId="2" xfId="0" applyNumberFormat="1" applyFont="1" applyBorder="1" applyAlignment="1" applyProtection="1">
      <alignment horizontal="center" vertical="center"/>
      <protection hidden="1"/>
    </xf>
    <xf numFmtId="172" fontId="11" fillId="0" borderId="5" xfId="0" applyNumberFormat="1" applyFont="1" applyBorder="1" applyAlignment="1" applyProtection="1">
      <alignment horizontal="center" vertical="center"/>
      <protection hidden="1"/>
    </xf>
    <xf numFmtId="172" fontId="15" fillId="0" borderId="1" xfId="0" applyNumberFormat="1" applyFont="1" applyBorder="1" applyAlignment="1" applyProtection="1">
      <alignment horizontal="center" vertical="center"/>
      <protection hidden="1"/>
    </xf>
    <xf numFmtId="172" fontId="15" fillId="0" borderId="2" xfId="0" applyNumberFormat="1" applyFont="1" applyBorder="1" applyAlignment="1" applyProtection="1">
      <alignment horizontal="center" vertical="center"/>
      <protection hidden="1"/>
    </xf>
    <xf numFmtId="168" fontId="2" fillId="4" borderId="6" xfId="0" applyNumberFormat="1" applyFont="1" applyFill="1" applyBorder="1" applyAlignment="1" applyProtection="1">
      <alignment horizontal="center" vertical="center"/>
      <protection hidden="1"/>
    </xf>
    <xf numFmtId="168" fontId="2" fillId="0" borderId="0" xfId="0" applyNumberFormat="1" applyFont="1" applyAlignment="1" applyProtection="1">
      <alignment horizontal="center" vertical="center"/>
      <protection hidden="1"/>
    </xf>
    <xf numFmtId="175" fontId="7" fillId="2" borderId="1" xfId="0" applyNumberFormat="1" applyFont="1" applyFill="1" applyBorder="1" applyAlignment="1" applyProtection="1">
      <alignment horizontal="center" vertical="center"/>
      <protection hidden="1"/>
    </xf>
    <xf numFmtId="170" fontId="1" fillId="0" borderId="0" xfId="0" applyNumberFormat="1" applyFont="1" applyAlignment="1"/>
    <xf numFmtId="170" fontId="18" fillId="0" borderId="0" xfId="0" applyNumberFormat="1" applyFont="1" applyAlignment="1"/>
    <xf numFmtId="164" fontId="10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left"/>
    </xf>
    <xf numFmtId="168" fontId="3" fillId="0" borderId="0" xfId="0" applyNumberFormat="1" applyFont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73" fontId="3" fillId="0" borderId="0" xfId="0" applyNumberFormat="1" applyFont="1" applyAlignment="1" applyProtection="1">
      <alignment horizontal="center" vertical="center"/>
      <protection hidden="1"/>
    </xf>
    <xf numFmtId="172" fontId="11" fillId="0" borderId="0" xfId="0" applyNumberFormat="1" applyFont="1" applyAlignment="1" applyProtection="1">
      <alignment horizontal="center" vertical="center"/>
      <protection hidden="1"/>
    </xf>
    <xf numFmtId="164" fontId="1" fillId="2" borderId="0" xfId="0" applyNumberFormat="1" applyFont="1" applyFill="1" applyAlignment="1"/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165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170" fontId="1" fillId="0" borderId="0" xfId="0" applyNumberFormat="1" applyFont="1" applyAlignment="1" applyProtection="1">
      <alignment horizontal="left" wrapText="1"/>
      <protection hidden="1"/>
    </xf>
    <xf numFmtId="164" fontId="3" fillId="2" borderId="6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3" fillId="2" borderId="2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 indent="1"/>
      <protection locked="0"/>
    </xf>
    <xf numFmtId="165" fontId="3" fillId="0" borderId="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63500</xdr:colOff>
      <xdr:row>0</xdr:row>
      <xdr:rowOff>74085</xdr:rowOff>
    </xdr:from>
    <xdr:to>
      <xdr:col>35</xdr:col>
      <xdr:colOff>698500</xdr:colOff>
      <xdr:row>4</xdr:row>
      <xdr:rowOff>116418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830D5-68B5-BCD7-5C9D-EB005940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7417" y="74085"/>
          <a:ext cx="635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">
              <a:schemeClr val="phClr">
                <a:tint val="37000"/>
              </a:schemeClr>
            </a:gs>
            <a:gs pos="1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">
              <a:schemeClr val="phClr">
                <a:shade val="93000"/>
              </a:schemeClr>
            </a:gs>
            <a:gs pos="1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">
              <a:schemeClr val="phClr">
                <a:tint val="45000"/>
                <a:shade val="99000"/>
              </a:schemeClr>
            </a:gs>
            <a:gs pos="1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2"/>
  <sheetViews>
    <sheetView showGridLines="0" showRowColHeaders="0" showZeros="0" tabSelected="1" zoomScale="120" zoomScaleNormal="120" workbookViewId="0">
      <selection activeCell="AO7" sqref="AO7"/>
    </sheetView>
  </sheetViews>
  <sheetFormatPr baseColWidth="10" defaultColWidth="11" defaultRowHeight="13.5" customHeight="1" x14ac:dyDescent="0.15"/>
  <cols>
    <col min="1" max="1" width="0.1640625" style="1" customWidth="1"/>
    <col min="2" max="2" width="8.6640625" style="2" customWidth="1"/>
    <col min="3" max="3" width="3.33203125" style="3" customWidth="1"/>
    <col min="4" max="32" width="3.33203125" style="1" customWidth="1"/>
    <col min="33" max="33" width="3.33203125" style="4" customWidth="1"/>
    <col min="34" max="34" width="1.1640625" style="1" customWidth="1"/>
    <col min="35" max="35" width="9.1640625" style="5" customWidth="1"/>
    <col min="36" max="36" width="9.33203125" style="5" customWidth="1"/>
    <col min="37" max="37" width="2.83203125" style="1" customWidth="1"/>
    <col min="38" max="38" width="18.33203125" style="1" customWidth="1"/>
    <col min="39" max="39" width="25.33203125" style="1" customWidth="1"/>
    <col min="40" max="257" width="10.33203125" style="1" customWidth="1"/>
  </cols>
  <sheetData>
    <row r="1" spans="1:257" ht="12.75" customHeight="1" x14ac:dyDescent="0.15">
      <c r="B1" s="102" t="s">
        <v>51</v>
      </c>
      <c r="C1" s="102"/>
      <c r="D1" s="10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7"/>
      <c r="AI1" s="8"/>
      <c r="AJ1" s="8"/>
    </row>
    <row r="2" spans="1:257" ht="12" customHeight="1" x14ac:dyDescent="0.3">
      <c r="B2" s="9" t="s">
        <v>0</v>
      </c>
      <c r="C2" s="103" t="s">
        <v>1</v>
      </c>
      <c r="D2" s="103"/>
      <c r="E2" s="10"/>
      <c r="F2" s="104" t="s">
        <v>2</v>
      </c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5">
        <v>2026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6"/>
      <c r="AG2" s="7"/>
      <c r="AH2" s="11"/>
      <c r="AI2" s="12"/>
      <c r="AJ2" s="8"/>
    </row>
    <row r="3" spans="1:257" ht="12" customHeight="1" x14ac:dyDescent="0.15">
      <c r="B3" s="13" t="s">
        <v>3</v>
      </c>
      <c r="C3" s="106" t="s">
        <v>4</v>
      </c>
      <c r="D3" s="106"/>
      <c r="E3" s="6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6"/>
      <c r="AG3" s="7"/>
      <c r="AI3" s="8"/>
      <c r="AJ3" s="8"/>
    </row>
    <row r="4" spans="1:257" ht="12" customHeight="1" x14ac:dyDescent="0.15">
      <c r="B4" s="14" t="s">
        <v>5</v>
      </c>
      <c r="C4" s="107"/>
      <c r="D4" s="107"/>
      <c r="E4" s="6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6"/>
      <c r="AG4" s="7"/>
      <c r="AI4" s="8"/>
      <c r="AJ4" s="8"/>
    </row>
    <row r="5" spans="1:257" ht="12.75" customHeight="1" x14ac:dyDescent="0.15">
      <c r="B5" s="15"/>
      <c r="C5" s="1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/>
      <c r="AH5" s="17"/>
      <c r="AI5" s="18"/>
      <c r="AJ5" s="18"/>
    </row>
    <row r="6" spans="1:257" ht="12" customHeight="1" x14ac:dyDescent="0.15">
      <c r="B6" s="99" t="s">
        <v>6</v>
      </c>
      <c r="C6" s="19"/>
      <c r="D6" s="100" t="s">
        <v>7</v>
      </c>
      <c r="E6" s="100"/>
      <c r="F6" s="100"/>
      <c r="G6" s="100"/>
      <c r="H6" s="100"/>
      <c r="I6" s="100"/>
      <c r="J6" s="100"/>
      <c r="K6" s="100"/>
      <c r="L6" s="100"/>
      <c r="M6" s="101" t="s">
        <v>8</v>
      </c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20"/>
      <c r="AI6" s="21" t="s">
        <v>9</v>
      </c>
      <c r="AJ6" s="22" t="s">
        <v>10</v>
      </c>
      <c r="AL6" s="23" t="s">
        <v>11</v>
      </c>
      <c r="AM6" s="24">
        <f>U2</f>
        <v>2026</v>
      </c>
    </row>
    <row r="7" spans="1:257" ht="12.75" customHeight="1" x14ac:dyDescent="0.15">
      <c r="B7" s="99"/>
      <c r="C7" s="19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20"/>
      <c r="AI7" s="25" t="s">
        <v>12</v>
      </c>
      <c r="AJ7" s="26" t="s">
        <v>13</v>
      </c>
      <c r="AL7" s="27"/>
      <c r="AM7" s="28"/>
    </row>
    <row r="8" spans="1:257" ht="9.75" customHeight="1" x14ac:dyDescent="0.15">
      <c r="B8" s="29"/>
      <c r="C8" s="1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19"/>
      <c r="AI8" s="8"/>
      <c r="AJ8" s="8"/>
      <c r="AL8" s="27"/>
      <c r="AM8" s="28"/>
    </row>
    <row r="9" spans="1:257" ht="12.75" customHeight="1" x14ac:dyDescent="0.15">
      <c r="B9" s="31" t="s">
        <v>14</v>
      </c>
      <c r="C9" s="32">
        <f>DATE(U2,1,1)</f>
        <v>46023</v>
      </c>
      <c r="D9" s="33">
        <f t="shared" ref="D9:AG9" si="0">C9+1</f>
        <v>46024</v>
      </c>
      <c r="E9" s="34">
        <f t="shared" si="0"/>
        <v>46025</v>
      </c>
      <c r="F9" s="34">
        <f t="shared" si="0"/>
        <v>46026</v>
      </c>
      <c r="G9" s="34">
        <f t="shared" si="0"/>
        <v>46027</v>
      </c>
      <c r="H9" s="34">
        <f t="shared" si="0"/>
        <v>46028</v>
      </c>
      <c r="I9" s="34">
        <f t="shared" si="0"/>
        <v>46029</v>
      </c>
      <c r="J9" s="34">
        <f t="shared" si="0"/>
        <v>46030</v>
      </c>
      <c r="K9" s="34">
        <f t="shared" si="0"/>
        <v>46031</v>
      </c>
      <c r="L9" s="34">
        <f t="shared" si="0"/>
        <v>46032</v>
      </c>
      <c r="M9" s="34">
        <f t="shared" si="0"/>
        <v>46033</v>
      </c>
      <c r="N9" s="34">
        <f t="shared" si="0"/>
        <v>46034</v>
      </c>
      <c r="O9" s="34">
        <f t="shared" si="0"/>
        <v>46035</v>
      </c>
      <c r="P9" s="34">
        <f t="shared" si="0"/>
        <v>46036</v>
      </c>
      <c r="Q9" s="34">
        <f t="shared" si="0"/>
        <v>46037</v>
      </c>
      <c r="R9" s="34">
        <f t="shared" si="0"/>
        <v>46038</v>
      </c>
      <c r="S9" s="34">
        <f t="shared" si="0"/>
        <v>46039</v>
      </c>
      <c r="T9" s="34">
        <f t="shared" si="0"/>
        <v>46040</v>
      </c>
      <c r="U9" s="34">
        <f t="shared" si="0"/>
        <v>46041</v>
      </c>
      <c r="V9" s="34">
        <f t="shared" si="0"/>
        <v>46042</v>
      </c>
      <c r="W9" s="34">
        <f t="shared" si="0"/>
        <v>46043</v>
      </c>
      <c r="X9" s="34">
        <f t="shared" si="0"/>
        <v>46044</v>
      </c>
      <c r="Y9" s="34">
        <f t="shared" si="0"/>
        <v>46045</v>
      </c>
      <c r="Z9" s="34">
        <f t="shared" si="0"/>
        <v>46046</v>
      </c>
      <c r="AA9" s="34">
        <f t="shared" si="0"/>
        <v>46047</v>
      </c>
      <c r="AB9" s="34">
        <f t="shared" si="0"/>
        <v>46048</v>
      </c>
      <c r="AC9" s="34">
        <f t="shared" si="0"/>
        <v>46049</v>
      </c>
      <c r="AD9" s="34">
        <f t="shared" si="0"/>
        <v>46050</v>
      </c>
      <c r="AE9" s="34">
        <f t="shared" si="0"/>
        <v>46051</v>
      </c>
      <c r="AF9" s="34">
        <f t="shared" si="0"/>
        <v>46052</v>
      </c>
      <c r="AG9" s="34">
        <f t="shared" si="0"/>
        <v>46053</v>
      </c>
      <c r="AH9" s="35"/>
      <c r="AI9" s="36" t="s">
        <v>15</v>
      </c>
      <c r="AJ9" s="36">
        <f>WORKDAY(C9-14+1,-1)</f>
        <v>46009</v>
      </c>
      <c r="AL9" s="27" t="s">
        <v>16</v>
      </c>
      <c r="AM9" s="37">
        <f>C9</f>
        <v>46023</v>
      </c>
    </row>
    <row r="10" spans="1:257" s="43" customFormat="1" ht="12.75" customHeight="1" x14ac:dyDescent="0.15">
      <c r="A10" s="1"/>
      <c r="B10" s="38">
        <f>Q9+60</f>
        <v>46097</v>
      </c>
      <c r="C10" s="39">
        <f>WEEKDAY(C9)</f>
        <v>5</v>
      </c>
      <c r="D10" s="40">
        <f t="shared" ref="D10:AG10" si="1">C10+1</f>
        <v>6</v>
      </c>
      <c r="E10" s="39">
        <f t="shared" si="1"/>
        <v>7</v>
      </c>
      <c r="F10" s="39">
        <f t="shared" si="1"/>
        <v>8</v>
      </c>
      <c r="G10" s="39">
        <f t="shared" si="1"/>
        <v>9</v>
      </c>
      <c r="H10" s="39">
        <f t="shared" si="1"/>
        <v>10</v>
      </c>
      <c r="I10" s="39">
        <f t="shared" si="1"/>
        <v>11</v>
      </c>
      <c r="J10" s="39">
        <f t="shared" si="1"/>
        <v>12</v>
      </c>
      <c r="K10" s="39">
        <f t="shared" si="1"/>
        <v>13</v>
      </c>
      <c r="L10" s="39">
        <f t="shared" si="1"/>
        <v>14</v>
      </c>
      <c r="M10" s="39">
        <f t="shared" si="1"/>
        <v>15</v>
      </c>
      <c r="N10" s="39">
        <f t="shared" si="1"/>
        <v>16</v>
      </c>
      <c r="O10" s="39">
        <f t="shared" si="1"/>
        <v>17</v>
      </c>
      <c r="P10" s="39">
        <f t="shared" si="1"/>
        <v>18</v>
      </c>
      <c r="Q10" s="39">
        <f t="shared" si="1"/>
        <v>19</v>
      </c>
      <c r="R10" s="39">
        <f t="shared" si="1"/>
        <v>20</v>
      </c>
      <c r="S10" s="39">
        <f t="shared" si="1"/>
        <v>21</v>
      </c>
      <c r="T10" s="39">
        <f t="shared" si="1"/>
        <v>22</v>
      </c>
      <c r="U10" s="39">
        <f t="shared" si="1"/>
        <v>23</v>
      </c>
      <c r="V10" s="39">
        <f t="shared" si="1"/>
        <v>24</v>
      </c>
      <c r="W10" s="39">
        <f t="shared" si="1"/>
        <v>25</v>
      </c>
      <c r="X10" s="39">
        <f t="shared" si="1"/>
        <v>26</v>
      </c>
      <c r="Y10" s="39">
        <f t="shared" si="1"/>
        <v>27</v>
      </c>
      <c r="Z10" s="39">
        <f t="shared" si="1"/>
        <v>28</v>
      </c>
      <c r="AA10" s="39">
        <f t="shared" si="1"/>
        <v>29</v>
      </c>
      <c r="AB10" s="39">
        <f t="shared" si="1"/>
        <v>30</v>
      </c>
      <c r="AC10" s="39">
        <f t="shared" si="1"/>
        <v>31</v>
      </c>
      <c r="AD10" s="39">
        <f t="shared" si="1"/>
        <v>32</v>
      </c>
      <c r="AE10" s="39">
        <f t="shared" si="1"/>
        <v>33</v>
      </c>
      <c r="AF10" s="39">
        <f t="shared" si="1"/>
        <v>34</v>
      </c>
      <c r="AG10" s="39">
        <f t="shared" si="1"/>
        <v>35</v>
      </c>
      <c r="AH10" s="27"/>
      <c r="AI10" s="41"/>
      <c r="AJ10" s="42"/>
      <c r="AK10" s="1"/>
      <c r="AL10" s="27" t="s">
        <v>17</v>
      </c>
      <c r="AM10" s="98">
        <f>_xlfn.LET(
_xlpm.y,U2,
_xlpm.a,MOD(_xlpm.y,19),
_xlpm.b,INT(_xlpm.y/100),
_xlpm.c,MOD(_xlpm.y,100),
_xlpm.d,INT(_xlpm.b/4),
_xlpm.e,MOD(_xlpm.b,4),
_xlpm.f,INT((_xlpm.b+8)/25),
_xlpm.g,INT((_xlpm.b-_xlpm.f+1)/3),
_xlpm.h,MOD(19*_xlpm.a+_xlpm.b-_xlpm.d-_xlpm.g+15,30),
_xlpm.i,INT(_xlpm.c/4),
_xlpm.k,MOD(_xlpm.c,4),
_xlpm.l,MOD(32+2*_xlpm.e+2*_xlpm.i-_xlpm.h-_xlpm.k,7),
_xlpm.m,INT((_xlpm.a+11*_xlpm.h+22*_xlpm.l)/451),
_xlpm.n,INT((_xlpm.h+_xlpm.l-7*_xlpm.m+114)/31),
_xlpm.p,MOD(_xlpm.h+_xlpm.l-7*_xlpm.m+114,31),
DATE(_xlpm.y,_xlpm.n,_xlpm.p+1)
)+1</f>
        <v>46118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9" customHeight="1" x14ac:dyDescent="0.15">
      <c r="B11" s="44"/>
      <c r="C11" s="45"/>
      <c r="D11" s="45"/>
      <c r="E11" s="45"/>
      <c r="F11" s="45"/>
      <c r="G11" s="45"/>
      <c r="H11" s="45"/>
      <c r="I11" s="27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6"/>
      <c r="Y11" s="46"/>
      <c r="Z11" s="46"/>
      <c r="AA11" s="46"/>
      <c r="AB11" s="46"/>
      <c r="AC11" s="46"/>
      <c r="AD11" s="46"/>
      <c r="AE11" s="45"/>
      <c r="AF11" s="45"/>
      <c r="AG11" s="47"/>
      <c r="AH11" s="27"/>
      <c r="AI11" s="48"/>
      <c r="AJ11" s="49"/>
      <c r="AL11" s="27"/>
      <c r="AM11" s="37"/>
    </row>
    <row r="12" spans="1:257" ht="12" customHeight="1" x14ac:dyDescent="0.15">
      <c r="B12" s="50" t="s">
        <v>18</v>
      </c>
      <c r="C12" s="34">
        <f>AG9+1</f>
        <v>46054</v>
      </c>
      <c r="D12" s="34">
        <f t="shared" ref="D12:AD12" si="2">C12+1</f>
        <v>46055</v>
      </c>
      <c r="E12" s="34">
        <f t="shared" si="2"/>
        <v>46056</v>
      </c>
      <c r="F12" s="34">
        <f t="shared" si="2"/>
        <v>46057</v>
      </c>
      <c r="G12" s="34">
        <f t="shared" si="2"/>
        <v>46058</v>
      </c>
      <c r="H12" s="34">
        <f t="shared" si="2"/>
        <v>46059</v>
      </c>
      <c r="I12" s="34">
        <f t="shared" si="2"/>
        <v>46060</v>
      </c>
      <c r="J12" s="34">
        <f t="shared" si="2"/>
        <v>46061</v>
      </c>
      <c r="K12" s="34">
        <f t="shared" si="2"/>
        <v>46062</v>
      </c>
      <c r="L12" s="34">
        <f t="shared" si="2"/>
        <v>46063</v>
      </c>
      <c r="M12" s="51">
        <f t="shared" si="2"/>
        <v>46064</v>
      </c>
      <c r="N12" s="51">
        <f t="shared" si="2"/>
        <v>46065</v>
      </c>
      <c r="O12" s="51">
        <f t="shared" si="2"/>
        <v>46066</v>
      </c>
      <c r="P12" s="51">
        <f t="shared" si="2"/>
        <v>46067</v>
      </c>
      <c r="Q12" s="51">
        <f t="shared" si="2"/>
        <v>46068</v>
      </c>
      <c r="R12" s="34">
        <f t="shared" si="2"/>
        <v>46069</v>
      </c>
      <c r="S12" s="34">
        <f t="shared" si="2"/>
        <v>46070</v>
      </c>
      <c r="T12" s="51">
        <f t="shared" si="2"/>
        <v>46071</v>
      </c>
      <c r="U12" s="51">
        <f t="shared" si="2"/>
        <v>46072</v>
      </c>
      <c r="V12" s="51">
        <f t="shared" si="2"/>
        <v>46073</v>
      </c>
      <c r="W12" s="51">
        <f t="shared" si="2"/>
        <v>46074</v>
      </c>
      <c r="X12" s="51">
        <f t="shared" si="2"/>
        <v>46075</v>
      </c>
      <c r="Y12" s="51">
        <f t="shared" si="2"/>
        <v>46076</v>
      </c>
      <c r="Z12" s="51">
        <f t="shared" si="2"/>
        <v>46077</v>
      </c>
      <c r="AA12" s="51">
        <f t="shared" si="2"/>
        <v>46078</v>
      </c>
      <c r="AB12" s="51">
        <f t="shared" si="2"/>
        <v>46079</v>
      </c>
      <c r="AC12" s="51">
        <f t="shared" si="2"/>
        <v>46080</v>
      </c>
      <c r="AD12" s="51">
        <f t="shared" si="2"/>
        <v>46081</v>
      </c>
      <c r="AE12" s="52" t="str">
        <f>IF(DAY(DATE(YEAR(C9),3,1)-1)=29,AD12+1, "")</f>
        <v/>
      </c>
      <c r="AF12" s="53"/>
      <c r="AG12" s="54"/>
      <c r="AH12" s="35"/>
      <c r="AI12" s="36" t="s">
        <v>19</v>
      </c>
      <c r="AJ12" s="36">
        <f>WORKDAY(C12-14+1,-1)</f>
        <v>46038</v>
      </c>
      <c r="AL12" s="27" t="s">
        <v>20</v>
      </c>
      <c r="AM12" s="37">
        <f>C21</f>
        <v>46143</v>
      </c>
    </row>
    <row r="13" spans="1:257" s="43" customFormat="1" ht="12" customHeight="1" x14ac:dyDescent="0.15">
      <c r="A13" s="1"/>
      <c r="B13" s="38">
        <f>Q12+60</f>
        <v>46128</v>
      </c>
      <c r="C13" s="39">
        <f>AG10+1</f>
        <v>36</v>
      </c>
      <c r="D13" s="39">
        <f t="shared" ref="D13:AD13" si="3">C13+1</f>
        <v>37</v>
      </c>
      <c r="E13" s="39">
        <f t="shared" si="3"/>
        <v>38</v>
      </c>
      <c r="F13" s="39">
        <f t="shared" si="3"/>
        <v>39</v>
      </c>
      <c r="G13" s="39">
        <f t="shared" si="3"/>
        <v>40</v>
      </c>
      <c r="H13" s="39">
        <f t="shared" si="3"/>
        <v>41</v>
      </c>
      <c r="I13" s="39">
        <f t="shared" si="3"/>
        <v>42</v>
      </c>
      <c r="J13" s="39">
        <f t="shared" si="3"/>
        <v>43</v>
      </c>
      <c r="K13" s="39">
        <f t="shared" si="3"/>
        <v>44</v>
      </c>
      <c r="L13" s="39">
        <f t="shared" si="3"/>
        <v>45</v>
      </c>
      <c r="M13" s="55">
        <f t="shared" si="3"/>
        <v>46</v>
      </c>
      <c r="N13" s="55">
        <f t="shared" si="3"/>
        <v>47</v>
      </c>
      <c r="O13" s="55">
        <f t="shared" si="3"/>
        <v>48</v>
      </c>
      <c r="P13" s="55">
        <f t="shared" si="3"/>
        <v>49</v>
      </c>
      <c r="Q13" s="55">
        <f t="shared" si="3"/>
        <v>50</v>
      </c>
      <c r="R13" s="39">
        <f t="shared" si="3"/>
        <v>51</v>
      </c>
      <c r="S13" s="39">
        <f t="shared" si="3"/>
        <v>52</v>
      </c>
      <c r="T13" s="55">
        <f t="shared" si="3"/>
        <v>53</v>
      </c>
      <c r="U13" s="55">
        <f t="shared" si="3"/>
        <v>54</v>
      </c>
      <c r="V13" s="55">
        <f t="shared" si="3"/>
        <v>55</v>
      </c>
      <c r="W13" s="55">
        <f t="shared" si="3"/>
        <v>56</v>
      </c>
      <c r="X13" s="55">
        <f t="shared" si="3"/>
        <v>57</v>
      </c>
      <c r="Y13" s="55">
        <f t="shared" si="3"/>
        <v>58</v>
      </c>
      <c r="Z13" s="55">
        <f t="shared" si="3"/>
        <v>59</v>
      </c>
      <c r="AA13" s="55">
        <f t="shared" si="3"/>
        <v>60</v>
      </c>
      <c r="AB13" s="55">
        <f t="shared" si="3"/>
        <v>61</v>
      </c>
      <c r="AC13" s="55">
        <f t="shared" si="3"/>
        <v>62</v>
      </c>
      <c r="AD13" s="55">
        <f t="shared" si="3"/>
        <v>63</v>
      </c>
      <c r="AE13" s="56" t="str">
        <f>IF(DAY(DATE(YEAR(C9),3,1)-1)=29,AD13+1, "")</f>
        <v/>
      </c>
      <c r="AF13" s="57"/>
      <c r="AG13" s="58"/>
      <c r="AH13" s="27"/>
      <c r="AI13" s="59"/>
      <c r="AJ13" s="60"/>
      <c r="AK13" s="1"/>
      <c r="AL13" s="27" t="s">
        <v>21</v>
      </c>
      <c r="AM13" s="37">
        <f>K21</f>
        <v>46151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9" customHeight="1" x14ac:dyDescent="0.15">
      <c r="B14" s="44"/>
      <c r="C14" s="47"/>
      <c r="D14" s="45"/>
      <c r="E14" s="45"/>
      <c r="F14" s="45"/>
      <c r="G14" s="45"/>
      <c r="H14" s="45"/>
      <c r="I14" s="45"/>
      <c r="J14" s="45"/>
      <c r="K14" s="45"/>
      <c r="L14" s="45"/>
      <c r="M14" s="61"/>
      <c r="N14" s="61"/>
      <c r="O14" s="61"/>
      <c r="P14" s="61"/>
      <c r="Q14" s="61"/>
      <c r="R14" s="45"/>
      <c r="S14" s="45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H14" s="27"/>
      <c r="AI14" s="48"/>
      <c r="AJ14" s="48"/>
      <c r="AL14" s="27"/>
      <c r="AM14" s="63"/>
    </row>
    <row r="15" spans="1:257" ht="13.5" customHeight="1" x14ac:dyDescent="0.15">
      <c r="B15" s="50" t="s">
        <v>22</v>
      </c>
      <c r="C15" s="64">
        <f>DATE(U2,3,1)</f>
        <v>46082</v>
      </c>
      <c r="D15" s="34">
        <f t="shared" ref="D15:AG15" si="4">C15+1</f>
        <v>46083</v>
      </c>
      <c r="E15" s="34">
        <f t="shared" si="4"/>
        <v>46084</v>
      </c>
      <c r="F15" s="34">
        <f t="shared" si="4"/>
        <v>46085</v>
      </c>
      <c r="G15" s="34">
        <f t="shared" si="4"/>
        <v>46086</v>
      </c>
      <c r="H15" s="34">
        <f t="shared" si="4"/>
        <v>46087</v>
      </c>
      <c r="I15" s="34">
        <f t="shared" si="4"/>
        <v>46088</v>
      </c>
      <c r="J15" s="34">
        <f t="shared" si="4"/>
        <v>46089</v>
      </c>
      <c r="K15" s="34">
        <f t="shared" si="4"/>
        <v>46090</v>
      </c>
      <c r="L15" s="34">
        <f t="shared" si="4"/>
        <v>46091</v>
      </c>
      <c r="M15" s="34">
        <f t="shared" si="4"/>
        <v>46092</v>
      </c>
      <c r="N15" s="34">
        <f t="shared" si="4"/>
        <v>46093</v>
      </c>
      <c r="O15" s="34">
        <f t="shared" si="4"/>
        <v>46094</v>
      </c>
      <c r="P15" s="34">
        <f t="shared" si="4"/>
        <v>46095</v>
      </c>
      <c r="Q15" s="34">
        <f t="shared" si="4"/>
        <v>46096</v>
      </c>
      <c r="R15" s="34">
        <f t="shared" si="4"/>
        <v>46097</v>
      </c>
      <c r="S15" s="34">
        <f t="shared" si="4"/>
        <v>46098</v>
      </c>
      <c r="T15" s="51">
        <f t="shared" si="4"/>
        <v>46099</v>
      </c>
      <c r="U15" s="51">
        <f t="shared" si="4"/>
        <v>46100</v>
      </c>
      <c r="V15" s="51">
        <f t="shared" si="4"/>
        <v>46101</v>
      </c>
      <c r="W15" s="51">
        <f t="shared" si="4"/>
        <v>46102</v>
      </c>
      <c r="X15" s="51">
        <f t="shared" si="4"/>
        <v>46103</v>
      </c>
      <c r="Y15" s="51">
        <f t="shared" si="4"/>
        <v>46104</v>
      </c>
      <c r="Z15" s="51">
        <f t="shared" si="4"/>
        <v>46105</v>
      </c>
      <c r="AA15" s="51">
        <f t="shared" si="4"/>
        <v>46106</v>
      </c>
      <c r="AB15" s="51">
        <f t="shared" si="4"/>
        <v>46107</v>
      </c>
      <c r="AC15" s="51">
        <f t="shared" si="4"/>
        <v>46108</v>
      </c>
      <c r="AD15" s="51">
        <f t="shared" si="4"/>
        <v>46109</v>
      </c>
      <c r="AE15" s="51">
        <f t="shared" si="4"/>
        <v>46110</v>
      </c>
      <c r="AF15" s="51">
        <f t="shared" si="4"/>
        <v>46111</v>
      </c>
      <c r="AG15" s="51">
        <f t="shared" si="4"/>
        <v>46112</v>
      </c>
      <c r="AH15" s="35"/>
      <c r="AI15" s="36" t="s">
        <v>23</v>
      </c>
      <c r="AJ15" s="65">
        <f>WORKDAY(C15-14+1,-1)</f>
        <v>46066</v>
      </c>
      <c r="AK15" s="66"/>
      <c r="AL15" s="27" t="s">
        <v>24</v>
      </c>
      <c r="AM15" s="37">
        <f>AM10+38</f>
        <v>46156</v>
      </c>
    </row>
    <row r="16" spans="1:257" s="70" customFormat="1" ht="12.75" customHeight="1" x14ac:dyDescent="0.15">
      <c r="A16" s="67"/>
      <c r="B16" s="38">
        <f>Q15+60</f>
        <v>46156</v>
      </c>
      <c r="C16" s="39">
        <f>WEEKDAY(C15)</f>
        <v>1</v>
      </c>
      <c r="D16" s="39">
        <f t="shared" ref="D16:AG16" si="5">C16+1</f>
        <v>2</v>
      </c>
      <c r="E16" s="39">
        <f t="shared" si="5"/>
        <v>3</v>
      </c>
      <c r="F16" s="39">
        <f t="shared" si="5"/>
        <v>4</v>
      </c>
      <c r="G16" s="39">
        <f t="shared" si="5"/>
        <v>5</v>
      </c>
      <c r="H16" s="39">
        <f t="shared" si="5"/>
        <v>6</v>
      </c>
      <c r="I16" s="39">
        <f t="shared" si="5"/>
        <v>7</v>
      </c>
      <c r="J16" s="39">
        <f t="shared" si="5"/>
        <v>8</v>
      </c>
      <c r="K16" s="39">
        <f t="shared" si="5"/>
        <v>9</v>
      </c>
      <c r="L16" s="39">
        <f t="shared" si="5"/>
        <v>10</v>
      </c>
      <c r="M16" s="39">
        <f t="shared" si="5"/>
        <v>11</v>
      </c>
      <c r="N16" s="39">
        <f t="shared" si="5"/>
        <v>12</v>
      </c>
      <c r="O16" s="39">
        <f t="shared" si="5"/>
        <v>13</v>
      </c>
      <c r="P16" s="39">
        <f t="shared" si="5"/>
        <v>14</v>
      </c>
      <c r="Q16" s="39">
        <f t="shared" si="5"/>
        <v>15</v>
      </c>
      <c r="R16" s="39">
        <f t="shared" si="5"/>
        <v>16</v>
      </c>
      <c r="S16" s="39">
        <f t="shared" si="5"/>
        <v>17</v>
      </c>
      <c r="T16" s="55">
        <f t="shared" si="5"/>
        <v>18</v>
      </c>
      <c r="U16" s="55">
        <f t="shared" si="5"/>
        <v>19</v>
      </c>
      <c r="V16" s="55">
        <f t="shared" si="5"/>
        <v>20</v>
      </c>
      <c r="W16" s="55">
        <f t="shared" si="5"/>
        <v>21</v>
      </c>
      <c r="X16" s="55">
        <f t="shared" si="5"/>
        <v>22</v>
      </c>
      <c r="Y16" s="55">
        <f t="shared" si="5"/>
        <v>23</v>
      </c>
      <c r="Z16" s="55">
        <f t="shared" si="5"/>
        <v>24</v>
      </c>
      <c r="AA16" s="55">
        <f t="shared" si="5"/>
        <v>25</v>
      </c>
      <c r="AB16" s="55">
        <f t="shared" si="5"/>
        <v>26</v>
      </c>
      <c r="AC16" s="55">
        <f t="shared" si="5"/>
        <v>27</v>
      </c>
      <c r="AD16" s="55">
        <f t="shared" si="5"/>
        <v>28</v>
      </c>
      <c r="AE16" s="55">
        <f t="shared" si="5"/>
        <v>29</v>
      </c>
      <c r="AF16" s="55">
        <f t="shared" si="5"/>
        <v>30</v>
      </c>
      <c r="AG16" s="68">
        <f t="shared" si="5"/>
        <v>31</v>
      </c>
      <c r="AH16" s="69"/>
      <c r="AI16" s="59"/>
      <c r="AJ16" s="60"/>
      <c r="AK16" s="67"/>
      <c r="AL16" s="27" t="s">
        <v>25</v>
      </c>
      <c r="AM16" s="37">
        <f>AM10+49</f>
        <v>46167</v>
      </c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</row>
    <row r="17" spans="1:257" ht="9" customHeight="1" x14ac:dyDescent="0.15">
      <c r="B17" s="44"/>
      <c r="C17" s="4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2"/>
      <c r="AH17" s="27"/>
      <c r="AI17" s="48"/>
      <c r="AJ17" s="48"/>
      <c r="AL17" s="27"/>
      <c r="AM17" s="63"/>
    </row>
    <row r="18" spans="1:257" ht="12" customHeight="1" x14ac:dyDescent="0.15">
      <c r="B18" s="50" t="s">
        <v>26</v>
      </c>
      <c r="C18" s="34">
        <f>AG15+1</f>
        <v>46113</v>
      </c>
      <c r="D18" s="34">
        <f t="shared" ref="D18:AF18" si="6">C18+1</f>
        <v>46114</v>
      </c>
      <c r="E18" s="34">
        <f t="shared" si="6"/>
        <v>46115</v>
      </c>
      <c r="F18" s="71">
        <f t="shared" si="6"/>
        <v>46116</v>
      </c>
      <c r="G18" s="34">
        <f t="shared" si="6"/>
        <v>46117</v>
      </c>
      <c r="H18" s="33">
        <f t="shared" si="6"/>
        <v>46118</v>
      </c>
      <c r="I18" s="34">
        <f t="shared" si="6"/>
        <v>46119</v>
      </c>
      <c r="J18" s="34">
        <f t="shared" si="6"/>
        <v>46120</v>
      </c>
      <c r="K18" s="34">
        <f t="shared" si="6"/>
        <v>46121</v>
      </c>
      <c r="L18" s="34">
        <f t="shared" si="6"/>
        <v>46122</v>
      </c>
      <c r="M18" s="34">
        <f t="shared" si="6"/>
        <v>46123</v>
      </c>
      <c r="N18" s="34">
        <f t="shared" si="6"/>
        <v>46124</v>
      </c>
      <c r="O18" s="34">
        <f t="shared" si="6"/>
        <v>46125</v>
      </c>
      <c r="P18" s="34">
        <f t="shared" si="6"/>
        <v>46126</v>
      </c>
      <c r="Q18" s="34">
        <f t="shared" si="6"/>
        <v>46127</v>
      </c>
      <c r="R18" s="34">
        <f t="shared" si="6"/>
        <v>46128</v>
      </c>
      <c r="S18" s="34">
        <f t="shared" si="6"/>
        <v>46129</v>
      </c>
      <c r="T18" s="51">
        <f t="shared" si="6"/>
        <v>46130</v>
      </c>
      <c r="U18" s="51">
        <f t="shared" si="6"/>
        <v>46131</v>
      </c>
      <c r="V18" s="51">
        <f t="shared" si="6"/>
        <v>46132</v>
      </c>
      <c r="W18" s="51">
        <f t="shared" si="6"/>
        <v>46133</v>
      </c>
      <c r="X18" s="51">
        <f t="shared" si="6"/>
        <v>46134</v>
      </c>
      <c r="Y18" s="51">
        <f t="shared" si="6"/>
        <v>46135</v>
      </c>
      <c r="Z18" s="51">
        <f t="shared" si="6"/>
        <v>46136</v>
      </c>
      <c r="AA18" s="51">
        <f t="shared" si="6"/>
        <v>46137</v>
      </c>
      <c r="AB18" s="51">
        <f t="shared" si="6"/>
        <v>46138</v>
      </c>
      <c r="AC18" s="51">
        <f t="shared" si="6"/>
        <v>46139</v>
      </c>
      <c r="AD18" s="51">
        <f t="shared" si="6"/>
        <v>46140</v>
      </c>
      <c r="AE18" s="51">
        <f t="shared" si="6"/>
        <v>46141</v>
      </c>
      <c r="AF18" s="51">
        <f t="shared" si="6"/>
        <v>46142</v>
      </c>
      <c r="AG18" s="54"/>
      <c r="AH18" s="35"/>
      <c r="AI18" s="36">
        <f>EOMONTH(C9,1)</f>
        <v>46081</v>
      </c>
      <c r="AJ18" s="65">
        <f>WORKDAY(C18-14+1,-1)</f>
        <v>46099</v>
      </c>
      <c r="AL18" s="27" t="s">
        <v>27</v>
      </c>
      <c r="AM18" s="37">
        <f>Y24</f>
        <v>46196</v>
      </c>
    </row>
    <row r="19" spans="1:257" s="70" customFormat="1" ht="12" customHeight="1" x14ac:dyDescent="0.15">
      <c r="A19" s="67"/>
      <c r="B19" s="38">
        <f>Q18+60</f>
        <v>46187</v>
      </c>
      <c r="C19" s="39">
        <f>AG16+1</f>
        <v>32</v>
      </c>
      <c r="D19" s="72">
        <f t="shared" ref="D19:AF19" si="7">C19+1</f>
        <v>33</v>
      </c>
      <c r="E19" s="39">
        <f t="shared" si="7"/>
        <v>34</v>
      </c>
      <c r="F19" s="73">
        <f t="shared" si="7"/>
        <v>35</v>
      </c>
      <c r="G19" s="39">
        <f t="shared" si="7"/>
        <v>36</v>
      </c>
      <c r="H19" s="40">
        <f t="shared" si="7"/>
        <v>37</v>
      </c>
      <c r="I19" s="39">
        <f t="shared" si="7"/>
        <v>38</v>
      </c>
      <c r="J19" s="39">
        <f t="shared" si="7"/>
        <v>39</v>
      </c>
      <c r="K19" s="39">
        <f t="shared" si="7"/>
        <v>40</v>
      </c>
      <c r="L19" s="39">
        <f t="shared" si="7"/>
        <v>41</v>
      </c>
      <c r="M19" s="39">
        <f t="shared" si="7"/>
        <v>42</v>
      </c>
      <c r="N19" s="39">
        <f t="shared" si="7"/>
        <v>43</v>
      </c>
      <c r="O19" s="39">
        <f t="shared" si="7"/>
        <v>44</v>
      </c>
      <c r="P19" s="39">
        <f t="shared" si="7"/>
        <v>45</v>
      </c>
      <c r="Q19" s="39">
        <f t="shared" si="7"/>
        <v>46</v>
      </c>
      <c r="R19" s="39">
        <f t="shared" si="7"/>
        <v>47</v>
      </c>
      <c r="S19" s="39">
        <f t="shared" si="7"/>
        <v>48</v>
      </c>
      <c r="T19" s="55">
        <f t="shared" si="7"/>
        <v>49</v>
      </c>
      <c r="U19" s="55">
        <f t="shared" si="7"/>
        <v>50</v>
      </c>
      <c r="V19" s="55">
        <f t="shared" si="7"/>
        <v>51</v>
      </c>
      <c r="W19" s="55">
        <f t="shared" si="7"/>
        <v>52</v>
      </c>
      <c r="X19" s="55">
        <f t="shared" si="7"/>
        <v>53</v>
      </c>
      <c r="Y19" s="55">
        <f t="shared" si="7"/>
        <v>54</v>
      </c>
      <c r="Z19" s="55">
        <f t="shared" si="7"/>
        <v>55</v>
      </c>
      <c r="AA19" s="55">
        <f t="shared" si="7"/>
        <v>56</v>
      </c>
      <c r="AB19" s="55">
        <f t="shared" si="7"/>
        <v>57</v>
      </c>
      <c r="AC19" s="55">
        <f t="shared" si="7"/>
        <v>58</v>
      </c>
      <c r="AD19" s="55">
        <f t="shared" si="7"/>
        <v>59</v>
      </c>
      <c r="AE19" s="55">
        <f t="shared" si="7"/>
        <v>60</v>
      </c>
      <c r="AF19" s="55">
        <f t="shared" si="7"/>
        <v>61</v>
      </c>
      <c r="AG19" s="58"/>
      <c r="AH19" s="69"/>
      <c r="AI19" s="59"/>
      <c r="AJ19" s="60"/>
      <c r="AK19" s="67"/>
      <c r="AL19" s="27" t="s">
        <v>28</v>
      </c>
      <c r="AM19" s="37">
        <f>Q30</f>
        <v>46249</v>
      </c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spans="1:257" ht="9" customHeight="1" x14ac:dyDescent="0.15">
      <c r="B20" s="44"/>
      <c r="C20" s="4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2"/>
      <c r="AH20" s="27"/>
      <c r="AI20" s="48"/>
      <c r="AJ20" s="48"/>
      <c r="AL20" s="27"/>
      <c r="AM20" s="63"/>
    </row>
    <row r="21" spans="1:257" ht="12.75" customHeight="1" x14ac:dyDescent="0.15">
      <c r="B21" s="31" t="s">
        <v>29</v>
      </c>
      <c r="C21" s="74">
        <f>AF18+1</f>
        <v>46143</v>
      </c>
      <c r="D21" s="33">
        <f t="shared" ref="D21:AG21" si="8">C21+1</f>
        <v>46144</v>
      </c>
      <c r="E21" s="34">
        <f t="shared" si="8"/>
        <v>46145</v>
      </c>
      <c r="F21" s="34">
        <f t="shared" si="8"/>
        <v>46146</v>
      </c>
      <c r="G21" s="34">
        <f t="shared" si="8"/>
        <v>46147</v>
      </c>
      <c r="H21" s="34">
        <f t="shared" si="8"/>
        <v>46148</v>
      </c>
      <c r="I21" s="34">
        <f t="shared" si="8"/>
        <v>46149</v>
      </c>
      <c r="J21" s="71">
        <f t="shared" si="8"/>
        <v>46150</v>
      </c>
      <c r="K21" s="74">
        <f t="shared" si="8"/>
        <v>46151</v>
      </c>
      <c r="L21" s="33">
        <f t="shared" si="8"/>
        <v>46152</v>
      </c>
      <c r="M21" s="34">
        <f t="shared" si="8"/>
        <v>46153</v>
      </c>
      <c r="N21" s="71">
        <f t="shared" si="8"/>
        <v>46154</v>
      </c>
      <c r="O21" s="34">
        <f t="shared" si="8"/>
        <v>46155</v>
      </c>
      <c r="P21" s="33">
        <f t="shared" si="8"/>
        <v>46156</v>
      </c>
      <c r="Q21" s="34">
        <f t="shared" si="8"/>
        <v>46157</v>
      </c>
      <c r="R21" s="34">
        <f t="shared" si="8"/>
        <v>46158</v>
      </c>
      <c r="S21" s="34">
        <f t="shared" si="8"/>
        <v>46159</v>
      </c>
      <c r="T21" s="51">
        <f t="shared" si="8"/>
        <v>46160</v>
      </c>
      <c r="U21" s="51">
        <f t="shared" si="8"/>
        <v>46161</v>
      </c>
      <c r="V21" s="51">
        <f t="shared" si="8"/>
        <v>46162</v>
      </c>
      <c r="W21" s="51">
        <f t="shared" si="8"/>
        <v>46163</v>
      </c>
      <c r="X21" s="51">
        <f t="shared" si="8"/>
        <v>46164</v>
      </c>
      <c r="Y21" s="75">
        <f t="shared" si="8"/>
        <v>46165</v>
      </c>
      <c r="Z21" s="51">
        <f t="shared" si="8"/>
        <v>46166</v>
      </c>
      <c r="AA21" s="76">
        <f t="shared" si="8"/>
        <v>46167</v>
      </c>
      <c r="AB21" s="51">
        <f t="shared" si="8"/>
        <v>46168</v>
      </c>
      <c r="AC21" s="51">
        <f t="shared" si="8"/>
        <v>46169</v>
      </c>
      <c r="AD21" s="51">
        <f t="shared" si="8"/>
        <v>46170</v>
      </c>
      <c r="AE21" s="51">
        <f t="shared" si="8"/>
        <v>46171</v>
      </c>
      <c r="AF21" s="51">
        <f t="shared" si="8"/>
        <v>46172</v>
      </c>
      <c r="AG21" s="51">
        <f t="shared" si="8"/>
        <v>46173</v>
      </c>
      <c r="AH21" s="35"/>
      <c r="AI21" s="36" t="s">
        <v>30</v>
      </c>
      <c r="AJ21" s="65">
        <f>WORKDAY(C21-14+1,-1)</f>
        <v>46129</v>
      </c>
      <c r="AL21" s="27" t="s">
        <v>31</v>
      </c>
      <c r="AM21" s="37">
        <f>C39</f>
        <v>46327</v>
      </c>
    </row>
    <row r="22" spans="1:257" s="70" customFormat="1" ht="12.75" customHeight="1" x14ac:dyDescent="0.15">
      <c r="A22" s="67"/>
      <c r="B22" s="38">
        <f>Q21+60</f>
        <v>46217</v>
      </c>
      <c r="C22" s="77">
        <f>AF19+1</f>
        <v>62</v>
      </c>
      <c r="D22" s="40">
        <f t="shared" ref="D22:AG22" si="9">C22+1</f>
        <v>63</v>
      </c>
      <c r="E22" s="39">
        <f t="shared" si="9"/>
        <v>64</v>
      </c>
      <c r="F22" s="39">
        <f t="shared" si="9"/>
        <v>65</v>
      </c>
      <c r="G22" s="39">
        <f t="shared" si="9"/>
        <v>66</v>
      </c>
      <c r="H22" s="39">
        <f t="shared" si="9"/>
        <v>67</v>
      </c>
      <c r="I22" s="39">
        <f t="shared" si="9"/>
        <v>68</v>
      </c>
      <c r="J22" s="73">
        <f t="shared" si="9"/>
        <v>69</v>
      </c>
      <c r="K22" s="77">
        <f t="shared" si="9"/>
        <v>70</v>
      </c>
      <c r="L22" s="40">
        <f t="shared" si="9"/>
        <v>71</v>
      </c>
      <c r="M22" s="39">
        <f t="shared" si="9"/>
        <v>72</v>
      </c>
      <c r="N22" s="73">
        <f t="shared" si="9"/>
        <v>73</v>
      </c>
      <c r="O22" s="39">
        <f t="shared" si="9"/>
        <v>74</v>
      </c>
      <c r="P22" s="40">
        <f t="shared" si="9"/>
        <v>75</v>
      </c>
      <c r="Q22" s="39">
        <f t="shared" si="9"/>
        <v>76</v>
      </c>
      <c r="R22" s="39">
        <f t="shared" si="9"/>
        <v>77</v>
      </c>
      <c r="S22" s="39">
        <f t="shared" si="9"/>
        <v>78</v>
      </c>
      <c r="T22" s="55">
        <f t="shared" si="9"/>
        <v>79</v>
      </c>
      <c r="U22" s="55">
        <f t="shared" si="9"/>
        <v>80</v>
      </c>
      <c r="V22" s="55">
        <f t="shared" si="9"/>
        <v>81</v>
      </c>
      <c r="W22" s="55">
        <f t="shared" si="9"/>
        <v>82</v>
      </c>
      <c r="X22" s="55">
        <f t="shared" si="9"/>
        <v>83</v>
      </c>
      <c r="Y22" s="78">
        <f t="shared" si="9"/>
        <v>84</v>
      </c>
      <c r="Z22" s="55">
        <f t="shared" si="9"/>
        <v>85</v>
      </c>
      <c r="AA22" s="79">
        <f t="shared" si="9"/>
        <v>86</v>
      </c>
      <c r="AB22" s="55">
        <f t="shared" si="9"/>
        <v>87</v>
      </c>
      <c r="AC22" s="55">
        <f t="shared" si="9"/>
        <v>88</v>
      </c>
      <c r="AD22" s="55">
        <f t="shared" si="9"/>
        <v>89</v>
      </c>
      <c r="AE22" s="55">
        <f t="shared" si="9"/>
        <v>90</v>
      </c>
      <c r="AF22" s="55">
        <f t="shared" si="9"/>
        <v>91</v>
      </c>
      <c r="AG22" s="55">
        <f t="shared" si="9"/>
        <v>92</v>
      </c>
      <c r="AH22" s="69"/>
      <c r="AI22" s="59"/>
      <c r="AJ22" s="60"/>
      <c r="AK22" s="67"/>
      <c r="AL22" s="27" t="s">
        <v>32</v>
      </c>
      <c r="AM22" s="37">
        <f>AA42</f>
        <v>46381</v>
      </c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</row>
    <row r="23" spans="1:257" ht="9" customHeight="1" x14ac:dyDescent="0.15">
      <c r="B23" s="44"/>
      <c r="C23" s="47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2"/>
      <c r="AH23" s="27"/>
      <c r="AI23" s="48"/>
      <c r="AJ23" s="48"/>
      <c r="AL23" s="27"/>
      <c r="AM23" s="63"/>
    </row>
    <row r="24" spans="1:257" ht="12" customHeight="1" x14ac:dyDescent="0.15">
      <c r="B24" s="50" t="s">
        <v>33</v>
      </c>
      <c r="C24" s="34">
        <f>AG21+1</f>
        <v>46174</v>
      </c>
      <c r="D24" s="34">
        <f t="shared" ref="D24:AF24" si="10">C24+1</f>
        <v>46175</v>
      </c>
      <c r="E24" s="34">
        <f t="shared" si="10"/>
        <v>46176</v>
      </c>
      <c r="F24" s="34">
        <f t="shared" si="10"/>
        <v>46177</v>
      </c>
      <c r="G24" s="34">
        <f t="shared" si="10"/>
        <v>46178</v>
      </c>
      <c r="H24" s="34">
        <f t="shared" si="10"/>
        <v>46179</v>
      </c>
      <c r="I24" s="34">
        <f t="shared" si="10"/>
        <v>46180</v>
      </c>
      <c r="J24" s="34">
        <f t="shared" si="10"/>
        <v>46181</v>
      </c>
      <c r="K24" s="34">
        <f t="shared" si="10"/>
        <v>46182</v>
      </c>
      <c r="L24" s="34">
        <f t="shared" si="10"/>
        <v>46183</v>
      </c>
      <c r="M24" s="34">
        <f t="shared" si="10"/>
        <v>46184</v>
      </c>
      <c r="N24" s="34">
        <f t="shared" si="10"/>
        <v>46185</v>
      </c>
      <c r="O24" s="34">
        <f t="shared" si="10"/>
        <v>46186</v>
      </c>
      <c r="P24" s="34">
        <f t="shared" si="10"/>
        <v>46187</v>
      </c>
      <c r="Q24" s="34">
        <f t="shared" si="10"/>
        <v>46188</v>
      </c>
      <c r="R24" s="34">
        <f t="shared" si="10"/>
        <v>46189</v>
      </c>
      <c r="S24" s="34">
        <f t="shared" si="10"/>
        <v>46190</v>
      </c>
      <c r="T24" s="51">
        <f t="shared" si="10"/>
        <v>46191</v>
      </c>
      <c r="U24" s="51">
        <f t="shared" si="10"/>
        <v>46192</v>
      </c>
      <c r="V24" s="51">
        <f t="shared" si="10"/>
        <v>46193</v>
      </c>
      <c r="W24" s="51">
        <f t="shared" si="10"/>
        <v>46194</v>
      </c>
      <c r="X24" s="51">
        <f t="shared" si="10"/>
        <v>46195</v>
      </c>
      <c r="Y24" s="80">
        <f t="shared" si="10"/>
        <v>46196</v>
      </c>
      <c r="Z24" s="51">
        <f t="shared" si="10"/>
        <v>46197</v>
      </c>
      <c r="AA24" s="51">
        <f t="shared" si="10"/>
        <v>46198</v>
      </c>
      <c r="AB24" s="51">
        <f t="shared" si="10"/>
        <v>46199</v>
      </c>
      <c r="AC24" s="51">
        <f t="shared" si="10"/>
        <v>46200</v>
      </c>
      <c r="AD24" s="51">
        <f t="shared" si="10"/>
        <v>46201</v>
      </c>
      <c r="AE24" s="51">
        <f t="shared" si="10"/>
        <v>46202</v>
      </c>
      <c r="AF24" s="51">
        <f t="shared" si="10"/>
        <v>46203</v>
      </c>
      <c r="AG24" s="81"/>
      <c r="AH24" s="35"/>
      <c r="AI24" s="36" t="s">
        <v>34</v>
      </c>
      <c r="AJ24" s="65">
        <f>WORKDAY(C24-14+1,-1)</f>
        <v>46160</v>
      </c>
      <c r="AL24" s="27" t="s">
        <v>35</v>
      </c>
      <c r="AM24" s="37">
        <f>AB42</f>
        <v>46382</v>
      </c>
    </row>
    <row r="25" spans="1:257" s="70" customFormat="1" ht="12.75" customHeight="1" x14ac:dyDescent="0.15">
      <c r="A25" s="67"/>
      <c r="B25" s="38">
        <f>Q24+60</f>
        <v>46248</v>
      </c>
      <c r="C25" s="39">
        <f>AG22+1</f>
        <v>93</v>
      </c>
      <c r="D25" s="39">
        <f t="shared" ref="D25:AF25" si="11">C25+1</f>
        <v>94</v>
      </c>
      <c r="E25" s="39">
        <f t="shared" si="11"/>
        <v>95</v>
      </c>
      <c r="F25" s="39">
        <f t="shared" si="11"/>
        <v>96</v>
      </c>
      <c r="G25" s="39">
        <f t="shared" si="11"/>
        <v>97</v>
      </c>
      <c r="H25" s="39">
        <f t="shared" si="11"/>
        <v>98</v>
      </c>
      <c r="I25" s="39">
        <f t="shared" si="11"/>
        <v>99</v>
      </c>
      <c r="J25" s="39">
        <f t="shared" si="11"/>
        <v>100</v>
      </c>
      <c r="K25" s="39">
        <f t="shared" si="11"/>
        <v>101</v>
      </c>
      <c r="L25" s="39">
        <f t="shared" si="11"/>
        <v>102</v>
      </c>
      <c r="M25" s="39">
        <f t="shared" si="11"/>
        <v>103</v>
      </c>
      <c r="N25" s="39">
        <f t="shared" si="11"/>
        <v>104</v>
      </c>
      <c r="O25" s="39">
        <f t="shared" si="11"/>
        <v>105</v>
      </c>
      <c r="P25" s="39">
        <f t="shared" si="11"/>
        <v>106</v>
      </c>
      <c r="Q25" s="39">
        <f t="shared" si="11"/>
        <v>107</v>
      </c>
      <c r="R25" s="39">
        <f t="shared" si="11"/>
        <v>108</v>
      </c>
      <c r="S25" s="39">
        <f t="shared" si="11"/>
        <v>109</v>
      </c>
      <c r="T25" s="55">
        <f t="shared" si="11"/>
        <v>110</v>
      </c>
      <c r="U25" s="55">
        <f t="shared" si="11"/>
        <v>111</v>
      </c>
      <c r="V25" s="55">
        <f t="shared" si="11"/>
        <v>112</v>
      </c>
      <c r="W25" s="55">
        <f t="shared" si="11"/>
        <v>113</v>
      </c>
      <c r="X25" s="55">
        <f t="shared" si="11"/>
        <v>114</v>
      </c>
      <c r="Y25" s="55">
        <f t="shared" si="11"/>
        <v>115</v>
      </c>
      <c r="Z25" s="55">
        <f t="shared" si="11"/>
        <v>116</v>
      </c>
      <c r="AA25" s="55">
        <f t="shared" si="11"/>
        <v>117</v>
      </c>
      <c r="AB25" s="55">
        <f t="shared" si="11"/>
        <v>118</v>
      </c>
      <c r="AC25" s="55">
        <f t="shared" si="11"/>
        <v>119</v>
      </c>
      <c r="AD25" s="55">
        <f t="shared" si="11"/>
        <v>120</v>
      </c>
      <c r="AE25" s="55">
        <f t="shared" si="11"/>
        <v>121</v>
      </c>
      <c r="AF25" s="55">
        <f t="shared" si="11"/>
        <v>122</v>
      </c>
      <c r="AG25" s="58"/>
      <c r="AH25" s="69"/>
      <c r="AI25" s="82"/>
      <c r="AJ25" s="60"/>
      <c r="AK25" s="67"/>
      <c r="AL25" s="27" t="s">
        <v>36</v>
      </c>
      <c r="AM25" s="37">
        <f>C45</f>
        <v>46388</v>
      </c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spans="1:257" ht="9" customHeight="1" x14ac:dyDescent="0.15">
      <c r="B26" s="44"/>
      <c r="C26" s="47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2"/>
      <c r="AH26" s="27"/>
      <c r="AI26" s="48"/>
      <c r="AJ26" s="48"/>
      <c r="AM26" s="83"/>
    </row>
    <row r="27" spans="1:257" ht="12" customHeight="1" x14ac:dyDescent="0.15">
      <c r="B27" s="50" t="s">
        <v>37</v>
      </c>
      <c r="C27" s="34">
        <f>AF24+1</f>
        <v>46204</v>
      </c>
      <c r="D27" s="34">
        <f t="shared" ref="D27:AG27" si="12">C27+1</f>
        <v>46205</v>
      </c>
      <c r="E27" s="34">
        <f t="shared" si="12"/>
        <v>46206</v>
      </c>
      <c r="F27" s="34">
        <f t="shared" si="12"/>
        <v>46207</v>
      </c>
      <c r="G27" s="34">
        <f t="shared" si="12"/>
        <v>46208</v>
      </c>
      <c r="H27" s="34">
        <f t="shared" si="12"/>
        <v>46209</v>
      </c>
      <c r="I27" s="34">
        <f t="shared" si="12"/>
        <v>46210</v>
      </c>
      <c r="J27" s="34">
        <f t="shared" si="12"/>
        <v>46211</v>
      </c>
      <c r="K27" s="34">
        <f t="shared" si="12"/>
        <v>46212</v>
      </c>
      <c r="L27" s="34">
        <f t="shared" si="12"/>
        <v>46213</v>
      </c>
      <c r="M27" s="34">
        <f t="shared" si="12"/>
        <v>46214</v>
      </c>
      <c r="N27" s="34">
        <f t="shared" si="12"/>
        <v>46215</v>
      </c>
      <c r="O27" s="34">
        <f t="shared" si="12"/>
        <v>46216</v>
      </c>
      <c r="P27" s="34">
        <f t="shared" si="12"/>
        <v>46217</v>
      </c>
      <c r="Q27" s="34">
        <f t="shared" si="12"/>
        <v>46218</v>
      </c>
      <c r="R27" s="34">
        <f t="shared" si="12"/>
        <v>46219</v>
      </c>
      <c r="S27" s="34">
        <f t="shared" si="12"/>
        <v>46220</v>
      </c>
      <c r="T27" s="51">
        <f t="shared" si="12"/>
        <v>46221</v>
      </c>
      <c r="U27" s="51">
        <f t="shared" si="12"/>
        <v>46222</v>
      </c>
      <c r="V27" s="51">
        <f t="shared" si="12"/>
        <v>46223</v>
      </c>
      <c r="W27" s="51">
        <f t="shared" si="12"/>
        <v>46224</v>
      </c>
      <c r="X27" s="51">
        <f t="shared" si="12"/>
        <v>46225</v>
      </c>
      <c r="Y27" s="51">
        <f t="shared" si="12"/>
        <v>46226</v>
      </c>
      <c r="Z27" s="51">
        <f t="shared" si="12"/>
        <v>46227</v>
      </c>
      <c r="AA27" s="51">
        <f t="shared" si="12"/>
        <v>46228</v>
      </c>
      <c r="AB27" s="51">
        <f t="shared" si="12"/>
        <v>46229</v>
      </c>
      <c r="AC27" s="51">
        <f t="shared" si="12"/>
        <v>46230</v>
      </c>
      <c r="AD27" s="51">
        <f t="shared" si="12"/>
        <v>46231</v>
      </c>
      <c r="AE27" s="51">
        <f t="shared" si="12"/>
        <v>46232</v>
      </c>
      <c r="AF27" s="51">
        <f t="shared" si="12"/>
        <v>46233</v>
      </c>
      <c r="AG27" s="51">
        <f t="shared" si="12"/>
        <v>46234</v>
      </c>
      <c r="AH27" s="35"/>
      <c r="AI27" s="36" t="s">
        <v>38</v>
      </c>
      <c r="AJ27" s="65">
        <f>WORKDAY(C27-14+1,-1)</f>
        <v>46190</v>
      </c>
    </row>
    <row r="28" spans="1:257" s="70" customFormat="1" ht="12" customHeight="1" x14ac:dyDescent="0.15">
      <c r="A28" s="67"/>
      <c r="B28" s="38">
        <f>Q27+60</f>
        <v>46278</v>
      </c>
      <c r="C28" s="39">
        <f>AF25+1</f>
        <v>123</v>
      </c>
      <c r="D28" s="39">
        <f t="shared" ref="D28:AG28" si="13">C28+1</f>
        <v>124</v>
      </c>
      <c r="E28" s="39">
        <f t="shared" si="13"/>
        <v>125</v>
      </c>
      <c r="F28" s="39">
        <f t="shared" si="13"/>
        <v>126</v>
      </c>
      <c r="G28" s="39">
        <f t="shared" si="13"/>
        <v>127</v>
      </c>
      <c r="H28" s="39">
        <f t="shared" si="13"/>
        <v>128</v>
      </c>
      <c r="I28" s="39">
        <f t="shared" si="13"/>
        <v>129</v>
      </c>
      <c r="J28" s="39">
        <f t="shared" si="13"/>
        <v>130</v>
      </c>
      <c r="K28" s="39">
        <f t="shared" si="13"/>
        <v>131</v>
      </c>
      <c r="L28" s="39">
        <f t="shared" si="13"/>
        <v>132</v>
      </c>
      <c r="M28" s="39">
        <f t="shared" si="13"/>
        <v>133</v>
      </c>
      <c r="N28" s="39">
        <f t="shared" si="13"/>
        <v>134</v>
      </c>
      <c r="O28" s="39">
        <f t="shared" si="13"/>
        <v>135</v>
      </c>
      <c r="P28" s="39">
        <f t="shared" si="13"/>
        <v>136</v>
      </c>
      <c r="Q28" s="39">
        <f t="shared" si="13"/>
        <v>137</v>
      </c>
      <c r="R28" s="39">
        <f t="shared" si="13"/>
        <v>138</v>
      </c>
      <c r="S28" s="39">
        <f t="shared" si="13"/>
        <v>139</v>
      </c>
      <c r="T28" s="55">
        <f t="shared" si="13"/>
        <v>140</v>
      </c>
      <c r="U28" s="55">
        <f t="shared" si="13"/>
        <v>141</v>
      </c>
      <c r="V28" s="55">
        <f t="shared" si="13"/>
        <v>142</v>
      </c>
      <c r="W28" s="55">
        <f t="shared" si="13"/>
        <v>143</v>
      </c>
      <c r="X28" s="55">
        <f t="shared" si="13"/>
        <v>144</v>
      </c>
      <c r="Y28" s="55">
        <f t="shared" si="13"/>
        <v>145</v>
      </c>
      <c r="Z28" s="55">
        <f t="shared" si="13"/>
        <v>146</v>
      </c>
      <c r="AA28" s="55">
        <f t="shared" si="13"/>
        <v>147</v>
      </c>
      <c r="AB28" s="55">
        <f t="shared" si="13"/>
        <v>148</v>
      </c>
      <c r="AC28" s="55">
        <f t="shared" si="13"/>
        <v>149</v>
      </c>
      <c r="AD28" s="55">
        <f t="shared" si="13"/>
        <v>150</v>
      </c>
      <c r="AE28" s="55">
        <f t="shared" si="13"/>
        <v>151</v>
      </c>
      <c r="AF28" s="55">
        <f t="shared" si="13"/>
        <v>152</v>
      </c>
      <c r="AG28" s="55">
        <f t="shared" si="13"/>
        <v>153</v>
      </c>
      <c r="AH28" s="69"/>
      <c r="AI28" s="59"/>
      <c r="AJ28" s="60"/>
      <c r="AK28" s="67"/>
      <c r="AL28" s="70" t="s">
        <v>39</v>
      </c>
      <c r="AM28" s="84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</row>
    <row r="29" spans="1:257" ht="9" customHeight="1" x14ac:dyDescent="0.15">
      <c r="B29" s="85"/>
      <c r="C29" s="47"/>
      <c r="D29" s="45"/>
      <c r="E29" s="45"/>
      <c r="F29" s="45"/>
      <c r="G29" s="45"/>
      <c r="H29" s="45"/>
      <c r="I29" s="45" t="s">
        <v>40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2"/>
      <c r="AH29" s="27"/>
      <c r="AI29" s="48"/>
      <c r="AJ29" s="48"/>
      <c r="AM29" s="86"/>
    </row>
    <row r="30" spans="1:257" ht="12.75" customHeight="1" x14ac:dyDescent="0.15">
      <c r="B30" s="50" t="s">
        <v>41</v>
      </c>
      <c r="C30" s="34">
        <f>AG27+1</f>
        <v>46235</v>
      </c>
      <c r="D30" s="34">
        <f t="shared" ref="D30:AG30" si="14">C30+1</f>
        <v>46236</v>
      </c>
      <c r="E30" s="34">
        <f t="shared" si="14"/>
        <v>46237</v>
      </c>
      <c r="F30" s="34">
        <f t="shared" si="14"/>
        <v>46238</v>
      </c>
      <c r="G30" s="34">
        <f t="shared" si="14"/>
        <v>46239</v>
      </c>
      <c r="H30" s="34">
        <f t="shared" si="14"/>
        <v>46240</v>
      </c>
      <c r="I30" s="34">
        <f t="shared" si="14"/>
        <v>46241</v>
      </c>
      <c r="J30" s="34">
        <f t="shared" si="14"/>
        <v>46242</v>
      </c>
      <c r="K30" s="34">
        <f t="shared" si="14"/>
        <v>46243</v>
      </c>
      <c r="L30" s="34">
        <f t="shared" si="14"/>
        <v>46244</v>
      </c>
      <c r="M30" s="34">
        <f t="shared" si="14"/>
        <v>46245</v>
      </c>
      <c r="N30" s="34">
        <f t="shared" si="14"/>
        <v>46246</v>
      </c>
      <c r="O30" s="34">
        <f t="shared" si="14"/>
        <v>46247</v>
      </c>
      <c r="P30" s="71">
        <f t="shared" si="14"/>
        <v>46248</v>
      </c>
      <c r="Q30" s="74">
        <f t="shared" si="14"/>
        <v>46249</v>
      </c>
      <c r="R30" s="33">
        <f t="shared" si="14"/>
        <v>46250</v>
      </c>
      <c r="S30" s="34">
        <f t="shared" si="14"/>
        <v>46251</v>
      </c>
      <c r="T30" s="51">
        <f t="shared" si="14"/>
        <v>46252</v>
      </c>
      <c r="U30" s="51">
        <f t="shared" si="14"/>
        <v>46253</v>
      </c>
      <c r="V30" s="51">
        <f t="shared" si="14"/>
        <v>46254</v>
      </c>
      <c r="W30" s="51">
        <f t="shared" si="14"/>
        <v>46255</v>
      </c>
      <c r="X30" s="51">
        <f t="shared" si="14"/>
        <v>46256</v>
      </c>
      <c r="Y30" s="51">
        <f t="shared" si="14"/>
        <v>46257</v>
      </c>
      <c r="Z30" s="51">
        <f t="shared" si="14"/>
        <v>46258</v>
      </c>
      <c r="AA30" s="51">
        <f t="shared" si="14"/>
        <v>46259</v>
      </c>
      <c r="AB30" s="51">
        <f t="shared" si="14"/>
        <v>46260</v>
      </c>
      <c r="AC30" s="51">
        <f t="shared" si="14"/>
        <v>46261</v>
      </c>
      <c r="AD30" s="51">
        <f t="shared" si="14"/>
        <v>46262</v>
      </c>
      <c r="AE30" s="51">
        <f t="shared" si="14"/>
        <v>46263</v>
      </c>
      <c r="AF30" s="51">
        <f t="shared" si="14"/>
        <v>46264</v>
      </c>
      <c r="AG30" s="51">
        <f t="shared" si="14"/>
        <v>46265</v>
      </c>
      <c r="AH30" s="35"/>
      <c r="AI30" s="36" t="s">
        <v>42</v>
      </c>
      <c r="AJ30" s="65">
        <f>WORKDAY(C30-14+1,-1)</f>
        <v>46220</v>
      </c>
    </row>
    <row r="31" spans="1:257" s="70" customFormat="1" ht="12.75" customHeight="1" x14ac:dyDescent="0.15">
      <c r="A31" s="67"/>
      <c r="B31" s="38">
        <f>Q30+60</f>
        <v>46309</v>
      </c>
      <c r="C31" s="39">
        <f>AG28+1</f>
        <v>154</v>
      </c>
      <c r="D31" s="39">
        <f t="shared" ref="D31:AG31" si="15">C31+1</f>
        <v>155</v>
      </c>
      <c r="E31" s="39">
        <f t="shared" si="15"/>
        <v>156</v>
      </c>
      <c r="F31" s="39">
        <f t="shared" si="15"/>
        <v>157</v>
      </c>
      <c r="G31" s="39">
        <f t="shared" si="15"/>
        <v>158</v>
      </c>
      <c r="H31" s="39">
        <f t="shared" si="15"/>
        <v>159</v>
      </c>
      <c r="I31" s="39">
        <f t="shared" si="15"/>
        <v>160</v>
      </c>
      <c r="J31" s="39">
        <f t="shared" si="15"/>
        <v>161</v>
      </c>
      <c r="K31" s="39">
        <f t="shared" si="15"/>
        <v>162</v>
      </c>
      <c r="L31" s="39">
        <f t="shared" si="15"/>
        <v>163</v>
      </c>
      <c r="M31" s="39">
        <f t="shared" si="15"/>
        <v>164</v>
      </c>
      <c r="N31" s="39">
        <f t="shared" si="15"/>
        <v>165</v>
      </c>
      <c r="O31" s="39">
        <f t="shared" si="15"/>
        <v>166</v>
      </c>
      <c r="P31" s="73">
        <f t="shared" si="15"/>
        <v>167</v>
      </c>
      <c r="Q31" s="39">
        <f t="shared" si="15"/>
        <v>168</v>
      </c>
      <c r="R31" s="40">
        <f t="shared" si="15"/>
        <v>169</v>
      </c>
      <c r="S31" s="39">
        <f t="shared" si="15"/>
        <v>170</v>
      </c>
      <c r="T31" s="39">
        <f t="shared" si="15"/>
        <v>171</v>
      </c>
      <c r="U31" s="39">
        <f t="shared" si="15"/>
        <v>172</v>
      </c>
      <c r="V31" s="39">
        <f t="shared" si="15"/>
        <v>173</v>
      </c>
      <c r="W31" s="39">
        <f t="shared" si="15"/>
        <v>174</v>
      </c>
      <c r="X31" s="39">
        <f t="shared" si="15"/>
        <v>175</v>
      </c>
      <c r="Y31" s="39">
        <f t="shared" si="15"/>
        <v>176</v>
      </c>
      <c r="Z31" s="39">
        <f t="shared" si="15"/>
        <v>177</v>
      </c>
      <c r="AA31" s="39">
        <f t="shared" si="15"/>
        <v>178</v>
      </c>
      <c r="AB31" s="39">
        <f t="shared" si="15"/>
        <v>179</v>
      </c>
      <c r="AC31" s="39">
        <f t="shared" si="15"/>
        <v>180</v>
      </c>
      <c r="AD31" s="39">
        <f t="shared" si="15"/>
        <v>181</v>
      </c>
      <c r="AE31" s="39">
        <f t="shared" si="15"/>
        <v>182</v>
      </c>
      <c r="AF31" s="39">
        <f t="shared" si="15"/>
        <v>183</v>
      </c>
      <c r="AG31" s="39">
        <f t="shared" si="15"/>
        <v>184</v>
      </c>
      <c r="AH31" s="69"/>
      <c r="AI31" s="59"/>
      <c r="AJ31" s="60"/>
      <c r="AK31" s="67"/>
      <c r="AM31" s="84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spans="1:257" ht="9" customHeight="1" x14ac:dyDescent="0.15">
      <c r="B32" s="44"/>
      <c r="C32" s="47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7"/>
      <c r="AH32" s="27"/>
      <c r="AI32" s="48"/>
      <c r="AJ32" s="48"/>
      <c r="AM32" s="86"/>
    </row>
    <row r="33" spans="1:257" ht="12.75" customHeight="1" x14ac:dyDescent="0.15">
      <c r="B33" s="50" t="s">
        <v>43</v>
      </c>
      <c r="C33" s="34">
        <f>AG30+1</f>
        <v>46266</v>
      </c>
      <c r="D33" s="34">
        <f t="shared" ref="D33:AF33" si="16">C33+1</f>
        <v>46267</v>
      </c>
      <c r="E33" s="34">
        <f t="shared" si="16"/>
        <v>46268</v>
      </c>
      <c r="F33" s="34">
        <f t="shared" si="16"/>
        <v>46269</v>
      </c>
      <c r="G33" s="34">
        <f t="shared" si="16"/>
        <v>46270</v>
      </c>
      <c r="H33" s="34">
        <f t="shared" si="16"/>
        <v>46271</v>
      </c>
      <c r="I33" s="34">
        <f t="shared" si="16"/>
        <v>46272</v>
      </c>
      <c r="J33" s="34">
        <f t="shared" si="16"/>
        <v>46273</v>
      </c>
      <c r="K33" s="34">
        <f t="shared" si="16"/>
        <v>46274</v>
      </c>
      <c r="L33" s="34">
        <f t="shared" si="16"/>
        <v>46275</v>
      </c>
      <c r="M33" s="34">
        <f t="shared" si="16"/>
        <v>46276</v>
      </c>
      <c r="N33" s="34">
        <f t="shared" si="16"/>
        <v>46277</v>
      </c>
      <c r="O33" s="34">
        <f t="shared" si="16"/>
        <v>46278</v>
      </c>
      <c r="P33" s="34">
        <f t="shared" si="16"/>
        <v>46279</v>
      </c>
      <c r="Q33" s="34">
        <f t="shared" si="16"/>
        <v>46280</v>
      </c>
      <c r="R33" s="34">
        <f t="shared" si="16"/>
        <v>46281</v>
      </c>
      <c r="S33" s="34">
        <f t="shared" si="16"/>
        <v>46282</v>
      </c>
      <c r="T33" s="34">
        <f t="shared" si="16"/>
        <v>46283</v>
      </c>
      <c r="U33" s="34">
        <f t="shared" si="16"/>
        <v>46284</v>
      </c>
      <c r="V33" s="34">
        <f t="shared" si="16"/>
        <v>46285</v>
      </c>
      <c r="W33" s="34">
        <f t="shared" si="16"/>
        <v>46286</v>
      </c>
      <c r="X33" s="34">
        <f t="shared" si="16"/>
        <v>46287</v>
      </c>
      <c r="Y33" s="34">
        <f t="shared" si="16"/>
        <v>46288</v>
      </c>
      <c r="Z33" s="34">
        <f t="shared" si="16"/>
        <v>46289</v>
      </c>
      <c r="AA33" s="34">
        <f t="shared" si="16"/>
        <v>46290</v>
      </c>
      <c r="AB33" s="34">
        <f t="shared" si="16"/>
        <v>46291</v>
      </c>
      <c r="AC33" s="34">
        <f t="shared" si="16"/>
        <v>46292</v>
      </c>
      <c r="AD33" s="34">
        <f t="shared" si="16"/>
        <v>46293</v>
      </c>
      <c r="AE33" s="34">
        <f t="shared" si="16"/>
        <v>46294</v>
      </c>
      <c r="AF33" s="34">
        <f t="shared" si="16"/>
        <v>46295</v>
      </c>
      <c r="AG33" s="87"/>
      <c r="AH33" s="35"/>
      <c r="AI33" s="36" t="s">
        <v>44</v>
      </c>
      <c r="AJ33" s="65">
        <f>WORKDAY(C33-14+1,-1)</f>
        <v>46252</v>
      </c>
    </row>
    <row r="34" spans="1:257" s="70" customFormat="1" ht="12.75" customHeight="1" x14ac:dyDescent="0.15">
      <c r="A34" s="67"/>
      <c r="B34" s="38">
        <f>Q33+60</f>
        <v>46340</v>
      </c>
      <c r="C34" s="39">
        <f>AG31+1</f>
        <v>185</v>
      </c>
      <c r="D34" s="39">
        <f t="shared" ref="D34:AF34" si="17">C34+1</f>
        <v>186</v>
      </c>
      <c r="E34" s="39">
        <f t="shared" si="17"/>
        <v>187</v>
      </c>
      <c r="F34" s="39">
        <f t="shared" si="17"/>
        <v>188</v>
      </c>
      <c r="G34" s="39">
        <f t="shared" si="17"/>
        <v>189</v>
      </c>
      <c r="H34" s="39">
        <f t="shared" si="17"/>
        <v>190</v>
      </c>
      <c r="I34" s="39">
        <f t="shared" si="17"/>
        <v>191</v>
      </c>
      <c r="J34" s="39">
        <f t="shared" si="17"/>
        <v>192</v>
      </c>
      <c r="K34" s="39">
        <f t="shared" si="17"/>
        <v>193</v>
      </c>
      <c r="L34" s="39">
        <f t="shared" si="17"/>
        <v>194</v>
      </c>
      <c r="M34" s="39">
        <f t="shared" si="17"/>
        <v>195</v>
      </c>
      <c r="N34" s="39">
        <f t="shared" si="17"/>
        <v>196</v>
      </c>
      <c r="O34" s="39">
        <f t="shared" si="17"/>
        <v>197</v>
      </c>
      <c r="P34" s="39">
        <f t="shared" si="17"/>
        <v>198</v>
      </c>
      <c r="Q34" s="39">
        <f t="shared" si="17"/>
        <v>199</v>
      </c>
      <c r="R34" s="39">
        <f t="shared" si="17"/>
        <v>200</v>
      </c>
      <c r="S34" s="39">
        <f t="shared" si="17"/>
        <v>201</v>
      </c>
      <c r="T34" s="39">
        <f t="shared" si="17"/>
        <v>202</v>
      </c>
      <c r="U34" s="39">
        <f t="shared" si="17"/>
        <v>203</v>
      </c>
      <c r="V34" s="39">
        <f t="shared" si="17"/>
        <v>204</v>
      </c>
      <c r="W34" s="39">
        <f t="shared" si="17"/>
        <v>205</v>
      </c>
      <c r="X34" s="39">
        <f t="shared" si="17"/>
        <v>206</v>
      </c>
      <c r="Y34" s="39">
        <f t="shared" si="17"/>
        <v>207</v>
      </c>
      <c r="Z34" s="39">
        <f t="shared" si="17"/>
        <v>208</v>
      </c>
      <c r="AA34" s="39">
        <f t="shared" si="17"/>
        <v>209</v>
      </c>
      <c r="AB34" s="39">
        <f t="shared" si="17"/>
        <v>210</v>
      </c>
      <c r="AC34" s="39">
        <f t="shared" si="17"/>
        <v>211</v>
      </c>
      <c r="AD34" s="39">
        <f t="shared" si="17"/>
        <v>212</v>
      </c>
      <c r="AE34" s="39">
        <f t="shared" si="17"/>
        <v>213</v>
      </c>
      <c r="AF34" s="39">
        <f t="shared" si="17"/>
        <v>214</v>
      </c>
      <c r="AG34" s="88"/>
      <c r="AH34" s="69"/>
      <c r="AI34" s="59"/>
      <c r="AJ34" s="60"/>
      <c r="AK34" s="67"/>
      <c r="AM34" s="84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</row>
    <row r="35" spans="1:257" ht="9" customHeight="1" x14ac:dyDescent="0.15">
      <c r="B35" s="44"/>
      <c r="C35" s="89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7"/>
      <c r="AH35" s="27"/>
      <c r="AI35" s="48"/>
      <c r="AJ35" s="48"/>
      <c r="AM35" s="86"/>
    </row>
    <row r="36" spans="1:257" ht="12.75" customHeight="1" x14ac:dyDescent="0.15">
      <c r="B36" s="50" t="s">
        <v>45</v>
      </c>
      <c r="C36" s="34">
        <f>AF33+1</f>
        <v>46296</v>
      </c>
      <c r="D36" s="34">
        <f t="shared" ref="D36:AG36" si="18">C36+1</f>
        <v>46297</v>
      </c>
      <c r="E36" s="34">
        <f t="shared" si="18"/>
        <v>46298</v>
      </c>
      <c r="F36" s="34">
        <f t="shared" si="18"/>
        <v>46299</v>
      </c>
      <c r="G36" s="34">
        <f t="shared" si="18"/>
        <v>46300</v>
      </c>
      <c r="H36" s="34">
        <f t="shared" si="18"/>
        <v>46301</v>
      </c>
      <c r="I36" s="34">
        <f t="shared" si="18"/>
        <v>46302</v>
      </c>
      <c r="J36" s="34">
        <f t="shared" si="18"/>
        <v>46303</v>
      </c>
      <c r="K36" s="34">
        <f t="shared" si="18"/>
        <v>46304</v>
      </c>
      <c r="L36" s="34">
        <f t="shared" si="18"/>
        <v>46305</v>
      </c>
      <c r="M36" s="34">
        <f t="shared" si="18"/>
        <v>46306</v>
      </c>
      <c r="N36" s="34">
        <f t="shared" si="18"/>
        <v>46307</v>
      </c>
      <c r="O36" s="34">
        <f t="shared" si="18"/>
        <v>46308</v>
      </c>
      <c r="P36" s="34">
        <f t="shared" si="18"/>
        <v>46309</v>
      </c>
      <c r="Q36" s="34">
        <f t="shared" si="18"/>
        <v>46310</v>
      </c>
      <c r="R36" s="34">
        <f t="shared" si="18"/>
        <v>46311</v>
      </c>
      <c r="S36" s="34">
        <f t="shared" si="18"/>
        <v>46312</v>
      </c>
      <c r="T36" s="34">
        <f t="shared" si="18"/>
        <v>46313</v>
      </c>
      <c r="U36" s="34">
        <f t="shared" si="18"/>
        <v>46314</v>
      </c>
      <c r="V36" s="34">
        <f t="shared" si="18"/>
        <v>46315</v>
      </c>
      <c r="W36" s="34">
        <f t="shared" si="18"/>
        <v>46316</v>
      </c>
      <c r="X36" s="34">
        <f t="shared" si="18"/>
        <v>46317</v>
      </c>
      <c r="Y36" s="34">
        <f t="shared" si="18"/>
        <v>46318</v>
      </c>
      <c r="Z36" s="34">
        <f t="shared" si="18"/>
        <v>46319</v>
      </c>
      <c r="AA36" s="34">
        <f t="shared" si="18"/>
        <v>46320</v>
      </c>
      <c r="AB36" s="34">
        <f t="shared" si="18"/>
        <v>46321</v>
      </c>
      <c r="AC36" s="34">
        <f t="shared" si="18"/>
        <v>46322</v>
      </c>
      <c r="AD36" s="34">
        <f t="shared" si="18"/>
        <v>46323</v>
      </c>
      <c r="AE36" s="34">
        <f t="shared" si="18"/>
        <v>46324</v>
      </c>
      <c r="AF36" s="34">
        <f t="shared" si="18"/>
        <v>46325</v>
      </c>
      <c r="AG36" s="34">
        <f t="shared" si="18"/>
        <v>46326</v>
      </c>
      <c r="AH36" s="35"/>
      <c r="AI36" s="36" t="s">
        <v>46</v>
      </c>
      <c r="AJ36" s="65">
        <f>WORKDAY(C36-14+1,-1)</f>
        <v>46282</v>
      </c>
    </row>
    <row r="37" spans="1:257" s="70" customFormat="1" ht="12.75" customHeight="1" x14ac:dyDescent="0.15">
      <c r="A37" s="67"/>
      <c r="B37" s="38">
        <f>Q36+60</f>
        <v>46370</v>
      </c>
      <c r="C37" s="39">
        <f>AF34+1</f>
        <v>215</v>
      </c>
      <c r="D37" s="39">
        <f t="shared" ref="D37:AG37" si="19">C37+1</f>
        <v>216</v>
      </c>
      <c r="E37" s="39">
        <f t="shared" si="19"/>
        <v>217</v>
      </c>
      <c r="F37" s="39">
        <f t="shared" si="19"/>
        <v>218</v>
      </c>
      <c r="G37" s="39">
        <f t="shared" si="19"/>
        <v>219</v>
      </c>
      <c r="H37" s="39">
        <f t="shared" si="19"/>
        <v>220</v>
      </c>
      <c r="I37" s="39">
        <f t="shared" si="19"/>
        <v>221</v>
      </c>
      <c r="J37" s="39">
        <f t="shared" si="19"/>
        <v>222</v>
      </c>
      <c r="K37" s="39">
        <f t="shared" si="19"/>
        <v>223</v>
      </c>
      <c r="L37" s="39">
        <f t="shared" si="19"/>
        <v>224</v>
      </c>
      <c r="M37" s="39">
        <f t="shared" si="19"/>
        <v>225</v>
      </c>
      <c r="N37" s="39">
        <f t="shared" si="19"/>
        <v>226</v>
      </c>
      <c r="O37" s="39">
        <f t="shared" si="19"/>
        <v>227</v>
      </c>
      <c r="P37" s="39">
        <f t="shared" si="19"/>
        <v>228</v>
      </c>
      <c r="Q37" s="39">
        <f t="shared" si="19"/>
        <v>229</v>
      </c>
      <c r="R37" s="39">
        <f t="shared" si="19"/>
        <v>230</v>
      </c>
      <c r="S37" s="39">
        <f t="shared" si="19"/>
        <v>231</v>
      </c>
      <c r="T37" s="39">
        <f t="shared" si="19"/>
        <v>232</v>
      </c>
      <c r="U37" s="39">
        <f t="shared" si="19"/>
        <v>233</v>
      </c>
      <c r="V37" s="39">
        <f t="shared" si="19"/>
        <v>234</v>
      </c>
      <c r="W37" s="39">
        <f t="shared" si="19"/>
        <v>235</v>
      </c>
      <c r="X37" s="39">
        <f t="shared" si="19"/>
        <v>236</v>
      </c>
      <c r="Y37" s="39">
        <f t="shared" si="19"/>
        <v>237</v>
      </c>
      <c r="Z37" s="39">
        <f t="shared" si="19"/>
        <v>238</v>
      </c>
      <c r="AA37" s="39">
        <f t="shared" si="19"/>
        <v>239</v>
      </c>
      <c r="AB37" s="39">
        <f t="shared" si="19"/>
        <v>240</v>
      </c>
      <c r="AC37" s="39">
        <f t="shared" si="19"/>
        <v>241</v>
      </c>
      <c r="AD37" s="39">
        <f t="shared" si="19"/>
        <v>242</v>
      </c>
      <c r="AE37" s="39">
        <f t="shared" si="19"/>
        <v>243</v>
      </c>
      <c r="AF37" s="39">
        <f t="shared" si="19"/>
        <v>244</v>
      </c>
      <c r="AG37" s="39">
        <f t="shared" si="19"/>
        <v>245</v>
      </c>
      <c r="AH37" s="69"/>
      <c r="AI37" s="59"/>
      <c r="AJ37" s="60"/>
      <c r="AK37" s="67"/>
      <c r="AM37" s="84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</row>
    <row r="38" spans="1:257" ht="9" customHeight="1" x14ac:dyDescent="0.15">
      <c r="B38" s="44"/>
      <c r="C38" s="47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7"/>
      <c r="AH38" s="27"/>
      <c r="AI38" s="48"/>
      <c r="AJ38" s="48"/>
      <c r="AM38" s="86"/>
    </row>
    <row r="39" spans="1:257" ht="12.75" customHeight="1" x14ac:dyDescent="0.15">
      <c r="B39" s="31" t="s">
        <v>47</v>
      </c>
      <c r="C39" s="74">
        <f>AG36+1</f>
        <v>46327</v>
      </c>
      <c r="D39" s="33">
        <f t="shared" ref="D39:AF39" si="20">C39+1</f>
        <v>46328</v>
      </c>
      <c r="E39" s="34">
        <f t="shared" si="20"/>
        <v>46329</v>
      </c>
      <c r="F39" s="34">
        <f t="shared" si="20"/>
        <v>46330</v>
      </c>
      <c r="G39" s="34">
        <f t="shared" si="20"/>
        <v>46331</v>
      </c>
      <c r="H39" s="34">
        <f t="shared" si="20"/>
        <v>46332</v>
      </c>
      <c r="I39" s="34">
        <f t="shared" si="20"/>
        <v>46333</v>
      </c>
      <c r="J39" s="34">
        <f t="shared" si="20"/>
        <v>46334</v>
      </c>
      <c r="K39" s="34">
        <f t="shared" si="20"/>
        <v>46335</v>
      </c>
      <c r="L39" s="34">
        <f t="shared" si="20"/>
        <v>46336</v>
      </c>
      <c r="M39" s="34">
        <f t="shared" si="20"/>
        <v>46337</v>
      </c>
      <c r="N39" s="34">
        <f t="shared" si="20"/>
        <v>46338</v>
      </c>
      <c r="O39" s="34">
        <f t="shared" si="20"/>
        <v>46339</v>
      </c>
      <c r="P39" s="34">
        <f t="shared" si="20"/>
        <v>46340</v>
      </c>
      <c r="Q39" s="34">
        <f t="shared" si="20"/>
        <v>46341</v>
      </c>
      <c r="R39" s="34">
        <f t="shared" si="20"/>
        <v>46342</v>
      </c>
      <c r="S39" s="34">
        <f t="shared" si="20"/>
        <v>46343</v>
      </c>
      <c r="T39" s="34">
        <f t="shared" si="20"/>
        <v>46344</v>
      </c>
      <c r="U39" s="34">
        <f t="shared" si="20"/>
        <v>46345</v>
      </c>
      <c r="V39" s="34">
        <f t="shared" si="20"/>
        <v>46346</v>
      </c>
      <c r="W39" s="34">
        <f t="shared" si="20"/>
        <v>46347</v>
      </c>
      <c r="X39" s="34">
        <f t="shared" si="20"/>
        <v>46348</v>
      </c>
      <c r="Y39" s="34">
        <f t="shared" si="20"/>
        <v>46349</v>
      </c>
      <c r="Z39" s="34">
        <f t="shared" si="20"/>
        <v>46350</v>
      </c>
      <c r="AA39" s="34">
        <f t="shared" si="20"/>
        <v>46351</v>
      </c>
      <c r="AB39" s="34">
        <f t="shared" si="20"/>
        <v>46352</v>
      </c>
      <c r="AC39" s="34">
        <f t="shared" si="20"/>
        <v>46353</v>
      </c>
      <c r="AD39" s="34">
        <f t="shared" si="20"/>
        <v>46354</v>
      </c>
      <c r="AE39" s="34">
        <f t="shared" si="20"/>
        <v>46355</v>
      </c>
      <c r="AF39" s="34">
        <f t="shared" si="20"/>
        <v>46356</v>
      </c>
      <c r="AG39" s="87"/>
      <c r="AH39" s="35"/>
      <c r="AI39" s="36" t="s">
        <v>48</v>
      </c>
      <c r="AJ39" s="65">
        <f>WORKDAY(C39-14+1,-1)</f>
        <v>46311</v>
      </c>
    </row>
    <row r="40" spans="1:257" s="70" customFormat="1" ht="12.75" customHeight="1" x14ac:dyDescent="0.15">
      <c r="A40" s="67"/>
      <c r="B40" s="38">
        <f>Q39+60</f>
        <v>46401</v>
      </c>
      <c r="C40" s="39">
        <f>AG37+1</f>
        <v>246</v>
      </c>
      <c r="D40" s="40">
        <f t="shared" ref="D40:AF40" si="21">C40+1</f>
        <v>247</v>
      </c>
      <c r="E40" s="39">
        <f t="shared" si="21"/>
        <v>248</v>
      </c>
      <c r="F40" s="39">
        <f t="shared" si="21"/>
        <v>249</v>
      </c>
      <c r="G40" s="39">
        <f t="shared" si="21"/>
        <v>250</v>
      </c>
      <c r="H40" s="39">
        <f t="shared" si="21"/>
        <v>251</v>
      </c>
      <c r="I40" s="39">
        <f t="shared" si="21"/>
        <v>252</v>
      </c>
      <c r="J40" s="39">
        <f t="shared" si="21"/>
        <v>253</v>
      </c>
      <c r="K40" s="39">
        <f t="shared" si="21"/>
        <v>254</v>
      </c>
      <c r="L40" s="39">
        <f t="shared" si="21"/>
        <v>255</v>
      </c>
      <c r="M40" s="39">
        <f t="shared" si="21"/>
        <v>256</v>
      </c>
      <c r="N40" s="39">
        <f t="shared" si="21"/>
        <v>257</v>
      </c>
      <c r="O40" s="39">
        <f t="shared" si="21"/>
        <v>258</v>
      </c>
      <c r="P40" s="39">
        <f t="shared" si="21"/>
        <v>259</v>
      </c>
      <c r="Q40" s="39">
        <f t="shared" si="21"/>
        <v>260</v>
      </c>
      <c r="R40" s="39">
        <f t="shared" si="21"/>
        <v>261</v>
      </c>
      <c r="S40" s="39">
        <f t="shared" si="21"/>
        <v>262</v>
      </c>
      <c r="T40" s="39">
        <f t="shared" si="21"/>
        <v>263</v>
      </c>
      <c r="U40" s="39">
        <f t="shared" si="21"/>
        <v>264</v>
      </c>
      <c r="V40" s="39">
        <f t="shared" si="21"/>
        <v>265</v>
      </c>
      <c r="W40" s="39">
        <f t="shared" si="21"/>
        <v>266</v>
      </c>
      <c r="X40" s="39">
        <f t="shared" si="21"/>
        <v>267</v>
      </c>
      <c r="Y40" s="39">
        <f t="shared" si="21"/>
        <v>268</v>
      </c>
      <c r="Z40" s="39">
        <f t="shared" si="21"/>
        <v>269</v>
      </c>
      <c r="AA40" s="39">
        <f t="shared" si="21"/>
        <v>270</v>
      </c>
      <c r="AB40" s="39">
        <f t="shared" si="21"/>
        <v>271</v>
      </c>
      <c r="AC40" s="39">
        <f t="shared" si="21"/>
        <v>272</v>
      </c>
      <c r="AD40" s="39">
        <f t="shared" si="21"/>
        <v>273</v>
      </c>
      <c r="AE40" s="39">
        <f t="shared" si="21"/>
        <v>274</v>
      </c>
      <c r="AF40" s="39">
        <f t="shared" si="21"/>
        <v>275</v>
      </c>
      <c r="AG40" s="88"/>
      <c r="AH40" s="69"/>
      <c r="AI40" s="59"/>
      <c r="AJ40" s="60"/>
      <c r="AK40" s="67"/>
      <c r="AM40" s="84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</row>
    <row r="41" spans="1:257" ht="9" customHeight="1" x14ac:dyDescent="0.15">
      <c r="B41" s="44"/>
      <c r="C41" s="47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7"/>
      <c r="AH41" s="27"/>
      <c r="AI41" s="48"/>
      <c r="AJ41" s="48"/>
      <c r="AM41" s="83"/>
    </row>
    <row r="42" spans="1:257" ht="12.75" customHeight="1" x14ac:dyDescent="0.15">
      <c r="B42" s="50" t="s">
        <v>49</v>
      </c>
      <c r="C42" s="34">
        <f>AF39+1</f>
        <v>46357</v>
      </c>
      <c r="D42" s="34">
        <f t="shared" ref="D42:AG42" si="22">C42+1</f>
        <v>46358</v>
      </c>
      <c r="E42" s="34">
        <f t="shared" si="22"/>
        <v>46359</v>
      </c>
      <c r="F42" s="34">
        <f t="shared" si="22"/>
        <v>46360</v>
      </c>
      <c r="G42" s="34">
        <f t="shared" si="22"/>
        <v>46361</v>
      </c>
      <c r="H42" s="34">
        <f t="shared" si="22"/>
        <v>46362</v>
      </c>
      <c r="I42" s="34">
        <f t="shared" si="22"/>
        <v>46363</v>
      </c>
      <c r="J42" s="34">
        <f t="shared" si="22"/>
        <v>46364</v>
      </c>
      <c r="K42" s="34">
        <f t="shared" si="22"/>
        <v>46365</v>
      </c>
      <c r="L42" s="34">
        <f t="shared" si="22"/>
        <v>46366</v>
      </c>
      <c r="M42" s="34">
        <f t="shared" si="22"/>
        <v>46367</v>
      </c>
      <c r="N42" s="34">
        <f t="shared" si="22"/>
        <v>46368</v>
      </c>
      <c r="O42" s="34">
        <f t="shared" si="22"/>
        <v>46369</v>
      </c>
      <c r="P42" s="34">
        <f t="shared" si="22"/>
        <v>46370</v>
      </c>
      <c r="Q42" s="34">
        <f t="shared" si="22"/>
        <v>46371</v>
      </c>
      <c r="R42" s="34">
        <f t="shared" si="22"/>
        <v>46372</v>
      </c>
      <c r="S42" s="34">
        <f t="shared" si="22"/>
        <v>46373</v>
      </c>
      <c r="T42" s="34">
        <f t="shared" si="22"/>
        <v>46374</v>
      </c>
      <c r="U42" s="34">
        <f t="shared" si="22"/>
        <v>46375</v>
      </c>
      <c r="V42" s="34">
        <f t="shared" si="22"/>
        <v>46376</v>
      </c>
      <c r="W42" s="34">
        <f t="shared" si="22"/>
        <v>46377</v>
      </c>
      <c r="X42" s="34">
        <f t="shared" si="22"/>
        <v>46378</v>
      </c>
      <c r="Y42" s="34">
        <f t="shared" si="22"/>
        <v>46379</v>
      </c>
      <c r="Z42" s="71">
        <f t="shared" si="22"/>
        <v>46380</v>
      </c>
      <c r="AA42" s="74">
        <f t="shared" si="22"/>
        <v>46381</v>
      </c>
      <c r="AB42" s="74">
        <f t="shared" si="22"/>
        <v>46382</v>
      </c>
      <c r="AC42" s="33">
        <f t="shared" si="22"/>
        <v>46383</v>
      </c>
      <c r="AD42" s="34">
        <f t="shared" si="22"/>
        <v>46384</v>
      </c>
      <c r="AE42" s="34">
        <f t="shared" si="22"/>
        <v>46385</v>
      </c>
      <c r="AF42" s="34">
        <f t="shared" si="22"/>
        <v>46386</v>
      </c>
      <c r="AG42" s="34">
        <f t="shared" si="22"/>
        <v>46387</v>
      </c>
      <c r="AH42" s="35"/>
      <c r="AI42" s="36" t="s">
        <v>50</v>
      </c>
      <c r="AJ42" s="65">
        <f>WORKDAY(C42-14+1,-1)</f>
        <v>46343</v>
      </c>
    </row>
    <row r="43" spans="1:257" s="70" customFormat="1" ht="12.75" customHeight="1" x14ac:dyDescent="0.15">
      <c r="A43" s="67"/>
      <c r="B43" s="38">
        <f>Q42+60</f>
        <v>46431</v>
      </c>
      <c r="C43" s="39">
        <f>AF40+1</f>
        <v>276</v>
      </c>
      <c r="D43" s="39">
        <f t="shared" ref="D43:AG43" si="23">C43+1</f>
        <v>277</v>
      </c>
      <c r="E43" s="39">
        <f t="shared" si="23"/>
        <v>278</v>
      </c>
      <c r="F43" s="39">
        <f t="shared" si="23"/>
        <v>279</v>
      </c>
      <c r="G43" s="39">
        <f t="shared" si="23"/>
        <v>280</v>
      </c>
      <c r="H43" s="39">
        <f t="shared" si="23"/>
        <v>281</v>
      </c>
      <c r="I43" s="39">
        <f t="shared" si="23"/>
        <v>282</v>
      </c>
      <c r="J43" s="39">
        <f t="shared" si="23"/>
        <v>283</v>
      </c>
      <c r="K43" s="39">
        <f t="shared" si="23"/>
        <v>284</v>
      </c>
      <c r="L43" s="39">
        <f t="shared" si="23"/>
        <v>285</v>
      </c>
      <c r="M43" s="39">
        <f t="shared" si="23"/>
        <v>286</v>
      </c>
      <c r="N43" s="39">
        <f t="shared" si="23"/>
        <v>287</v>
      </c>
      <c r="O43" s="39">
        <f t="shared" si="23"/>
        <v>288</v>
      </c>
      <c r="P43" s="39">
        <f t="shared" si="23"/>
        <v>289</v>
      </c>
      <c r="Q43" s="39">
        <f t="shared" si="23"/>
        <v>290</v>
      </c>
      <c r="R43" s="39">
        <f t="shared" si="23"/>
        <v>291</v>
      </c>
      <c r="S43" s="39">
        <f t="shared" si="23"/>
        <v>292</v>
      </c>
      <c r="T43" s="39">
        <f t="shared" si="23"/>
        <v>293</v>
      </c>
      <c r="U43" s="39">
        <f t="shared" si="23"/>
        <v>294</v>
      </c>
      <c r="V43" s="39">
        <f t="shared" si="23"/>
        <v>295</v>
      </c>
      <c r="W43" s="39">
        <f t="shared" si="23"/>
        <v>296</v>
      </c>
      <c r="X43" s="39">
        <f t="shared" si="23"/>
        <v>297</v>
      </c>
      <c r="Y43" s="39">
        <f t="shared" si="23"/>
        <v>298</v>
      </c>
      <c r="Z43" s="73">
        <f t="shared" si="23"/>
        <v>299</v>
      </c>
      <c r="AA43" s="39">
        <f t="shared" si="23"/>
        <v>300</v>
      </c>
      <c r="AB43" s="39">
        <f t="shared" si="23"/>
        <v>301</v>
      </c>
      <c r="AC43" s="40">
        <f t="shared" si="23"/>
        <v>302</v>
      </c>
      <c r="AD43" s="39">
        <f t="shared" si="23"/>
        <v>303</v>
      </c>
      <c r="AE43" s="39">
        <f t="shared" si="23"/>
        <v>304</v>
      </c>
      <c r="AF43" s="39">
        <f t="shared" si="23"/>
        <v>305</v>
      </c>
      <c r="AG43" s="39">
        <f t="shared" si="23"/>
        <v>306</v>
      </c>
      <c r="AH43" s="69"/>
      <c r="AI43" s="59"/>
      <c r="AJ43" s="60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spans="1:257" ht="9" customHeight="1" x14ac:dyDescent="0.15">
      <c r="B44" s="44"/>
      <c r="C44" s="47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7"/>
      <c r="AH44" s="27"/>
      <c r="AI44" s="48"/>
      <c r="AJ44" s="48"/>
    </row>
    <row r="45" spans="1:257" ht="13.5" customHeight="1" x14ac:dyDescent="0.15">
      <c r="B45" s="31" t="s">
        <v>14</v>
      </c>
      <c r="C45" s="74">
        <f>AG42+1</f>
        <v>46388</v>
      </c>
      <c r="D45" s="33">
        <f t="shared" ref="D45:AG45" si="24">C45+1</f>
        <v>46389</v>
      </c>
      <c r="E45" s="34">
        <f t="shared" si="24"/>
        <v>46390</v>
      </c>
      <c r="F45" s="34">
        <f t="shared" si="24"/>
        <v>46391</v>
      </c>
      <c r="G45" s="34">
        <f t="shared" si="24"/>
        <v>46392</v>
      </c>
      <c r="H45" s="34">
        <f t="shared" si="24"/>
        <v>46393</v>
      </c>
      <c r="I45" s="34">
        <f t="shared" si="24"/>
        <v>46394</v>
      </c>
      <c r="J45" s="34">
        <f t="shared" si="24"/>
        <v>46395</v>
      </c>
      <c r="K45" s="34">
        <f t="shared" si="24"/>
        <v>46396</v>
      </c>
      <c r="L45" s="34">
        <f t="shared" si="24"/>
        <v>46397</v>
      </c>
      <c r="M45" s="34">
        <f t="shared" si="24"/>
        <v>46398</v>
      </c>
      <c r="N45" s="34">
        <f t="shared" si="24"/>
        <v>46399</v>
      </c>
      <c r="O45" s="34">
        <f t="shared" si="24"/>
        <v>46400</v>
      </c>
      <c r="P45" s="34">
        <f t="shared" si="24"/>
        <v>46401</v>
      </c>
      <c r="Q45" s="34">
        <f t="shared" si="24"/>
        <v>46402</v>
      </c>
      <c r="R45" s="34">
        <f t="shared" si="24"/>
        <v>46403</v>
      </c>
      <c r="S45" s="34">
        <f t="shared" si="24"/>
        <v>46404</v>
      </c>
      <c r="T45" s="34">
        <f t="shared" si="24"/>
        <v>46405</v>
      </c>
      <c r="U45" s="34">
        <f t="shared" si="24"/>
        <v>46406</v>
      </c>
      <c r="V45" s="34">
        <f t="shared" si="24"/>
        <v>46407</v>
      </c>
      <c r="W45" s="34">
        <f t="shared" si="24"/>
        <v>46408</v>
      </c>
      <c r="X45" s="34">
        <f t="shared" si="24"/>
        <v>46409</v>
      </c>
      <c r="Y45" s="34">
        <f t="shared" si="24"/>
        <v>46410</v>
      </c>
      <c r="Z45" s="34">
        <f t="shared" si="24"/>
        <v>46411</v>
      </c>
      <c r="AA45" s="34">
        <f t="shared" si="24"/>
        <v>46412</v>
      </c>
      <c r="AB45" s="34">
        <f t="shared" si="24"/>
        <v>46413</v>
      </c>
      <c r="AC45" s="34">
        <f t="shared" si="24"/>
        <v>46414</v>
      </c>
      <c r="AD45" s="34">
        <f t="shared" si="24"/>
        <v>46415</v>
      </c>
      <c r="AE45" s="34">
        <f t="shared" si="24"/>
        <v>46416</v>
      </c>
      <c r="AF45" s="34">
        <f t="shared" si="24"/>
        <v>46417</v>
      </c>
      <c r="AG45" s="34">
        <f t="shared" si="24"/>
        <v>46418</v>
      </c>
      <c r="AH45" s="35"/>
      <c r="AI45" s="36" t="s">
        <v>15</v>
      </c>
      <c r="AJ45" s="65">
        <f>WORKDAY(C45-14+1,-1)</f>
        <v>46374</v>
      </c>
    </row>
    <row r="46" spans="1:257" s="70" customFormat="1" ht="13.5" customHeight="1" x14ac:dyDescent="0.15">
      <c r="A46" s="67"/>
      <c r="B46" s="38">
        <f>Q45+60</f>
        <v>46462</v>
      </c>
      <c r="C46" s="39">
        <f>AG43+1</f>
        <v>307</v>
      </c>
      <c r="D46" s="40">
        <f t="shared" ref="D46:AG46" si="25">C46+1</f>
        <v>308</v>
      </c>
      <c r="E46" s="39">
        <f t="shared" si="25"/>
        <v>309</v>
      </c>
      <c r="F46" s="39">
        <f t="shared" si="25"/>
        <v>310</v>
      </c>
      <c r="G46" s="39">
        <f t="shared" si="25"/>
        <v>311</v>
      </c>
      <c r="H46" s="39">
        <f t="shared" si="25"/>
        <v>312</v>
      </c>
      <c r="I46" s="39">
        <f t="shared" si="25"/>
        <v>313</v>
      </c>
      <c r="J46" s="39">
        <f t="shared" si="25"/>
        <v>314</v>
      </c>
      <c r="K46" s="39">
        <f t="shared" si="25"/>
        <v>315</v>
      </c>
      <c r="L46" s="39">
        <f t="shared" si="25"/>
        <v>316</v>
      </c>
      <c r="M46" s="39">
        <f t="shared" si="25"/>
        <v>317</v>
      </c>
      <c r="N46" s="39">
        <f t="shared" si="25"/>
        <v>318</v>
      </c>
      <c r="O46" s="39">
        <f t="shared" si="25"/>
        <v>319</v>
      </c>
      <c r="P46" s="39">
        <f t="shared" si="25"/>
        <v>320</v>
      </c>
      <c r="Q46" s="39">
        <f t="shared" si="25"/>
        <v>321</v>
      </c>
      <c r="R46" s="39">
        <f t="shared" si="25"/>
        <v>322</v>
      </c>
      <c r="S46" s="39">
        <f t="shared" si="25"/>
        <v>323</v>
      </c>
      <c r="T46" s="39">
        <f t="shared" si="25"/>
        <v>324</v>
      </c>
      <c r="U46" s="39">
        <f t="shared" si="25"/>
        <v>325</v>
      </c>
      <c r="V46" s="39">
        <f t="shared" si="25"/>
        <v>326</v>
      </c>
      <c r="W46" s="39">
        <f t="shared" si="25"/>
        <v>327</v>
      </c>
      <c r="X46" s="39">
        <f t="shared" si="25"/>
        <v>328</v>
      </c>
      <c r="Y46" s="39">
        <f t="shared" si="25"/>
        <v>329</v>
      </c>
      <c r="Z46" s="39">
        <f t="shared" si="25"/>
        <v>330</v>
      </c>
      <c r="AA46" s="39">
        <f t="shared" si="25"/>
        <v>331</v>
      </c>
      <c r="AB46" s="39">
        <f t="shared" si="25"/>
        <v>332</v>
      </c>
      <c r="AC46" s="39">
        <f t="shared" si="25"/>
        <v>333</v>
      </c>
      <c r="AD46" s="39">
        <f t="shared" si="25"/>
        <v>334</v>
      </c>
      <c r="AE46" s="39">
        <f t="shared" si="25"/>
        <v>335</v>
      </c>
      <c r="AF46" s="39">
        <f t="shared" si="25"/>
        <v>336</v>
      </c>
      <c r="AG46" s="39">
        <f t="shared" si="25"/>
        <v>337</v>
      </c>
      <c r="AH46" s="69"/>
      <c r="AI46" s="59"/>
      <c r="AJ46" s="60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</row>
    <row r="47" spans="1:257" ht="9" customHeight="1" x14ac:dyDescent="0.15">
      <c r="B47" s="44"/>
      <c r="C47" s="47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7"/>
      <c r="AH47" s="27"/>
      <c r="AI47" s="48"/>
      <c r="AJ47" s="48"/>
    </row>
    <row r="48" spans="1:257" ht="13.5" customHeight="1" x14ac:dyDescent="0.15">
      <c r="B48" s="50" t="s">
        <v>18</v>
      </c>
      <c r="C48" s="34">
        <f>AG45+1</f>
        <v>46419</v>
      </c>
      <c r="D48" s="34">
        <f t="shared" ref="D48:AD48" si="26">C48+1</f>
        <v>46420</v>
      </c>
      <c r="E48" s="34">
        <f t="shared" si="26"/>
        <v>46421</v>
      </c>
      <c r="F48" s="34">
        <f t="shared" si="26"/>
        <v>46422</v>
      </c>
      <c r="G48" s="34">
        <f t="shared" si="26"/>
        <v>46423</v>
      </c>
      <c r="H48" s="34">
        <f t="shared" si="26"/>
        <v>46424</v>
      </c>
      <c r="I48" s="34">
        <f t="shared" si="26"/>
        <v>46425</v>
      </c>
      <c r="J48" s="34">
        <f t="shared" si="26"/>
        <v>46426</v>
      </c>
      <c r="K48" s="34">
        <f t="shared" si="26"/>
        <v>46427</v>
      </c>
      <c r="L48" s="34">
        <f t="shared" si="26"/>
        <v>46428</v>
      </c>
      <c r="M48" s="34">
        <f t="shared" si="26"/>
        <v>46429</v>
      </c>
      <c r="N48" s="34">
        <f t="shared" si="26"/>
        <v>46430</v>
      </c>
      <c r="O48" s="34">
        <f t="shared" si="26"/>
        <v>46431</v>
      </c>
      <c r="P48" s="34">
        <f t="shared" si="26"/>
        <v>46432</v>
      </c>
      <c r="Q48" s="34">
        <f t="shared" si="26"/>
        <v>46433</v>
      </c>
      <c r="R48" s="34">
        <f t="shared" si="26"/>
        <v>46434</v>
      </c>
      <c r="S48" s="34">
        <f t="shared" si="26"/>
        <v>46435</v>
      </c>
      <c r="T48" s="34">
        <f t="shared" si="26"/>
        <v>46436</v>
      </c>
      <c r="U48" s="34">
        <f t="shared" si="26"/>
        <v>46437</v>
      </c>
      <c r="V48" s="34">
        <f t="shared" si="26"/>
        <v>46438</v>
      </c>
      <c r="W48" s="34">
        <f t="shared" si="26"/>
        <v>46439</v>
      </c>
      <c r="X48" s="34">
        <f t="shared" si="26"/>
        <v>46440</v>
      </c>
      <c r="Y48" s="34">
        <f t="shared" si="26"/>
        <v>46441</v>
      </c>
      <c r="Z48" s="34">
        <f t="shared" si="26"/>
        <v>46442</v>
      </c>
      <c r="AA48" s="34">
        <f t="shared" si="26"/>
        <v>46443</v>
      </c>
      <c r="AB48" s="34">
        <f t="shared" si="26"/>
        <v>46444</v>
      </c>
      <c r="AC48" s="34">
        <f t="shared" si="26"/>
        <v>46445</v>
      </c>
      <c r="AD48" s="34">
        <f t="shared" si="26"/>
        <v>46446</v>
      </c>
      <c r="AE48" s="90" t="str">
        <f>IF(DAY(DATE(YEAR(C9)+1,3,1)-1)=29,AD48+1, "")</f>
        <v/>
      </c>
      <c r="AF48" s="87"/>
      <c r="AG48" s="87"/>
      <c r="AH48" s="35"/>
      <c r="AI48" s="36" t="s">
        <v>19</v>
      </c>
      <c r="AJ48" s="65">
        <f>WORKDAY(C48-14+1,-1)</f>
        <v>46405</v>
      </c>
    </row>
    <row r="49" spans="1:257" s="70" customFormat="1" ht="13.5" customHeight="1" x14ac:dyDescent="0.15">
      <c r="A49" s="67"/>
      <c r="B49" s="38">
        <f>Q48+60</f>
        <v>46493</v>
      </c>
      <c r="C49" s="39">
        <f>AG46+1</f>
        <v>338</v>
      </c>
      <c r="D49" s="39">
        <f t="shared" ref="D49:AD49" si="27">C49+1</f>
        <v>339</v>
      </c>
      <c r="E49" s="39">
        <f t="shared" si="27"/>
        <v>340</v>
      </c>
      <c r="F49" s="39">
        <f t="shared" si="27"/>
        <v>341</v>
      </c>
      <c r="G49" s="39">
        <f t="shared" si="27"/>
        <v>342</v>
      </c>
      <c r="H49" s="39">
        <f t="shared" si="27"/>
        <v>343</v>
      </c>
      <c r="I49" s="39">
        <f t="shared" si="27"/>
        <v>344</v>
      </c>
      <c r="J49" s="39">
        <f t="shared" si="27"/>
        <v>345</v>
      </c>
      <c r="K49" s="39">
        <f t="shared" si="27"/>
        <v>346</v>
      </c>
      <c r="L49" s="39">
        <f t="shared" si="27"/>
        <v>347</v>
      </c>
      <c r="M49" s="39">
        <f t="shared" si="27"/>
        <v>348</v>
      </c>
      <c r="N49" s="39">
        <f t="shared" si="27"/>
        <v>349</v>
      </c>
      <c r="O49" s="39">
        <f t="shared" si="27"/>
        <v>350</v>
      </c>
      <c r="P49" s="39">
        <f t="shared" si="27"/>
        <v>351</v>
      </c>
      <c r="Q49" s="39">
        <f t="shared" si="27"/>
        <v>352</v>
      </c>
      <c r="R49" s="39">
        <f t="shared" si="27"/>
        <v>353</v>
      </c>
      <c r="S49" s="39">
        <f t="shared" si="27"/>
        <v>354</v>
      </c>
      <c r="T49" s="39">
        <f t="shared" si="27"/>
        <v>355</v>
      </c>
      <c r="U49" s="39">
        <f t="shared" si="27"/>
        <v>356</v>
      </c>
      <c r="V49" s="39">
        <f t="shared" si="27"/>
        <v>357</v>
      </c>
      <c r="W49" s="39">
        <f t="shared" si="27"/>
        <v>358</v>
      </c>
      <c r="X49" s="55">
        <f t="shared" si="27"/>
        <v>359</v>
      </c>
      <c r="Y49" s="55">
        <f t="shared" si="27"/>
        <v>360</v>
      </c>
      <c r="Z49" s="55">
        <f t="shared" si="27"/>
        <v>361</v>
      </c>
      <c r="AA49" s="55">
        <f t="shared" si="27"/>
        <v>362</v>
      </c>
      <c r="AB49" s="55">
        <f t="shared" si="27"/>
        <v>363</v>
      </c>
      <c r="AC49" s="39">
        <f t="shared" si="27"/>
        <v>364</v>
      </c>
      <c r="AD49" s="39">
        <f t="shared" si="27"/>
        <v>365</v>
      </c>
      <c r="AE49" s="91" t="str">
        <f>IF(DAY(DATE(YEAR(C9)+1,3,1)-1)=29,AD48+1, "")</f>
        <v/>
      </c>
      <c r="AF49" s="91"/>
      <c r="AG49" s="91"/>
      <c r="AH49" s="69"/>
      <c r="AI49" s="59"/>
      <c r="AJ49" s="60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67"/>
      <c r="IS49" s="67"/>
      <c r="IT49" s="67"/>
      <c r="IU49" s="67"/>
      <c r="IV49" s="67"/>
      <c r="IW49" s="67"/>
    </row>
    <row r="51" spans="1:257" ht="19.5" customHeight="1" x14ac:dyDescent="0.15">
      <c r="B51" s="92"/>
      <c r="C51" s="93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5"/>
      <c r="AH51" s="94"/>
      <c r="AI51" s="96"/>
      <c r="AJ51" s="96"/>
    </row>
    <row r="52" spans="1:257" s="97" customFormat="1" ht="19.5" customHeight="1" x14ac:dyDescent="0.15">
      <c r="A52" s="94"/>
      <c r="B52" s="92"/>
      <c r="C52" s="93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5"/>
      <c r="AH52" s="94"/>
      <c r="AI52" s="96"/>
      <c r="AJ52" s="96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</sheetData>
  <mergeCells count="9">
    <mergeCell ref="B6:B7"/>
    <mergeCell ref="D6:L7"/>
    <mergeCell ref="M6:AG7"/>
    <mergeCell ref="B1:D1"/>
    <mergeCell ref="C2:D2"/>
    <mergeCell ref="F2:T4"/>
    <mergeCell ref="U2:AE4"/>
    <mergeCell ref="C3:D3"/>
    <mergeCell ref="C4:D4"/>
  </mergeCells>
  <conditionalFormatting sqref="B15 D15:AG16 B17:AG18 C19:AG19 B20:AG21 C22:AG22 B23:AG24 C25:AG25">
    <cfRule type="cellIs" dxfId="5" priority="4" operator="equal">
      <formula>$AM$10</formula>
    </cfRule>
  </conditionalFormatting>
  <conditionalFormatting sqref="C18:AG25">
    <cfRule type="cellIs" dxfId="4" priority="6" operator="equal">
      <formula>$AM$16</formula>
    </cfRule>
    <cfRule type="cellIs" dxfId="3" priority="7" operator="equal">
      <formula>$AM$15</formula>
    </cfRule>
  </conditionalFormatting>
  <conditionalFormatting sqref="K28">
    <cfRule type="cellIs" dxfId="2" priority="5" operator="equal">
      <formula>$AM$16</formula>
    </cfRule>
  </conditionalFormatting>
  <conditionalFormatting sqref="AE12:AE13">
    <cfRule type="expression" dxfId="1" priority="2">
      <formula>LEN(TRIM(AE12))&gt;0</formula>
    </cfRule>
  </conditionalFormatting>
  <conditionalFormatting sqref="AE48:AE49">
    <cfRule type="expression" dxfId="0" priority="3">
      <formula>LEN(TRIM(AE48))&gt;0</formula>
    </cfRule>
  </conditionalFormatting>
  <printOptions horizontalCentered="1" verticalCentered="1"/>
  <pageMargins left="0.25" right="0.25" top="0.75" bottom="0.75" header="0.511811023622047" footer="0.511811023622047"/>
  <pageSetup paperSize="9" scale="75" orientation="landscape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Vacation Calendar  </vt:lpstr>
      <vt:lpstr>'Vacation Calendar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 &amp; Einar</dc:creator>
  <dc:description/>
  <cp:lastModifiedBy>ALPL Office 1</cp:lastModifiedBy>
  <cp:revision>24</cp:revision>
  <cp:lastPrinted>2025-10-27T07:30:21Z</cp:lastPrinted>
  <dcterms:created xsi:type="dcterms:W3CDTF">2010-10-19T12:06:17Z</dcterms:created>
  <dcterms:modified xsi:type="dcterms:W3CDTF">2025-10-27T07:35:31Z</dcterms:modified>
  <dc:language>en-US</dc:language>
</cp:coreProperties>
</file>